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/>
  </bookViews>
  <sheets>
    <sheet name="RESUMEN TOTAL DE INGRESOS" sheetId="1" r:id="rId1"/>
  </sheets>
  <calcPr calcId="144525"/>
</workbook>
</file>

<file path=xl/calcChain.xml><?xml version="1.0" encoding="utf-8"?>
<calcChain xmlns="http://schemas.openxmlformats.org/spreadsheetml/2006/main">
  <c r="V339" i="1" l="1"/>
  <c r="V337" i="1"/>
  <c r="U339" i="1"/>
  <c r="U337" i="1"/>
  <c r="V338" i="1"/>
  <c r="W338" i="1" l="1"/>
  <c r="V336" i="1" l="1"/>
  <c r="W336" i="1" s="1"/>
  <c r="U511" i="1"/>
  <c r="V511" i="1" s="1"/>
  <c r="V512" i="1"/>
  <c r="U513" i="1"/>
  <c r="V513" i="1" s="1"/>
  <c r="W513" i="1" s="1"/>
  <c r="V514" i="1"/>
  <c r="U515" i="1"/>
  <c r="V515" i="1" s="1"/>
  <c r="V516" i="1"/>
  <c r="U523" i="1"/>
  <c r="V523" i="1" s="1"/>
  <c r="V524" i="1"/>
  <c r="V475" i="1"/>
  <c r="V477" i="1"/>
  <c r="V485" i="1"/>
  <c r="W511" i="1" l="1"/>
  <c r="W515" i="1"/>
  <c r="W523" i="1"/>
  <c r="U476" i="1"/>
  <c r="V476" i="1" s="1"/>
  <c r="W476" i="1" s="1"/>
  <c r="U474" i="1"/>
  <c r="V474" i="1" s="1"/>
  <c r="W474" i="1" s="1"/>
  <c r="U472" i="1"/>
  <c r="V472" i="1" s="1"/>
  <c r="W472" i="1" s="1"/>
  <c r="U504" i="1"/>
  <c r="V504" i="1" s="1"/>
  <c r="W504" i="1" s="1"/>
  <c r="U502" i="1"/>
  <c r="V502" i="1" s="1"/>
  <c r="W502" i="1" s="1"/>
  <c r="U500" i="1"/>
  <c r="V500" i="1" s="1"/>
  <c r="W500" i="1" s="1"/>
  <c r="U498" i="1"/>
  <c r="V498" i="1" s="1"/>
  <c r="W498" i="1" s="1"/>
  <c r="U496" i="1"/>
  <c r="V496" i="1" s="1"/>
  <c r="W496" i="1" s="1"/>
  <c r="U494" i="1"/>
  <c r="V494" i="1" s="1"/>
  <c r="W494" i="1" s="1"/>
  <c r="U506" i="1"/>
  <c r="V506" i="1" s="1"/>
  <c r="W506" i="1" s="1"/>
  <c r="U493" i="1"/>
  <c r="U492" i="1"/>
  <c r="V492" i="1" s="1"/>
  <c r="W492" i="1" s="1"/>
  <c r="U376" i="1"/>
  <c r="U378" i="1"/>
  <c r="V340" i="1"/>
  <c r="U303" i="1"/>
  <c r="U212" i="1"/>
  <c r="U261" i="1"/>
  <c r="V60" i="1"/>
  <c r="V59" i="1"/>
  <c r="V58" i="1"/>
  <c r="V56" i="1"/>
  <c r="V55" i="1"/>
  <c r="V54" i="1"/>
  <c r="W58" i="1" l="1"/>
  <c r="W54" i="1"/>
  <c r="U510" i="1" l="1"/>
  <c r="V510" i="1" s="1"/>
  <c r="W510" i="1" s="1"/>
  <c r="U508" i="1"/>
  <c r="V508" i="1" s="1"/>
  <c r="W508" i="1" s="1"/>
  <c r="U490" i="1"/>
  <c r="V490" i="1" s="1"/>
  <c r="W490" i="1" s="1"/>
  <c r="V488" i="1"/>
  <c r="W488" i="1" s="1"/>
  <c r="V486" i="1"/>
  <c r="W486" i="1" s="1"/>
  <c r="V484" i="1"/>
  <c r="W484" i="1" s="1"/>
  <c r="V482" i="1"/>
  <c r="W482" i="1" s="1"/>
  <c r="V480" i="1"/>
  <c r="W480" i="1" s="1"/>
  <c r="V478" i="1"/>
  <c r="W478" i="1" s="1"/>
  <c r="U460" i="1"/>
  <c r="V245" i="1"/>
  <c r="V147" i="1"/>
  <c r="V64" i="1"/>
  <c r="V27" i="1"/>
  <c r="V276" i="1" l="1"/>
  <c r="V14" i="1"/>
  <c r="V210" i="1"/>
  <c r="V133" i="1"/>
  <c r="V215" i="1"/>
  <c r="V7" i="1"/>
  <c r="V52" i="1" l="1"/>
  <c r="V35" i="1"/>
  <c r="V48" i="1"/>
  <c r="V39" i="1"/>
  <c r="V526" i="1" l="1"/>
  <c r="U525" i="1"/>
  <c r="V525" i="1" s="1"/>
  <c r="V522" i="1"/>
  <c r="U521" i="1"/>
  <c r="V521" i="1" s="1"/>
  <c r="V520" i="1"/>
  <c r="U519" i="1"/>
  <c r="V519" i="1" s="1"/>
  <c r="V518" i="1"/>
  <c r="U517" i="1"/>
  <c r="V517" i="1" s="1"/>
  <c r="U470" i="1"/>
  <c r="V470" i="1" s="1"/>
  <c r="U468" i="1"/>
  <c r="V468" i="1" s="1"/>
  <c r="U466" i="1"/>
  <c r="V466" i="1" s="1"/>
  <c r="U464" i="1"/>
  <c r="V464" i="1" s="1"/>
  <c r="U462" i="1"/>
  <c r="V462" i="1" s="1"/>
  <c r="V460" i="1"/>
  <c r="U458" i="1"/>
  <c r="V458" i="1" s="1"/>
  <c r="U456" i="1"/>
  <c r="V456" i="1" s="1"/>
  <c r="V471" i="1"/>
  <c r="V469" i="1"/>
  <c r="V467" i="1"/>
  <c r="V465" i="1"/>
  <c r="V463" i="1"/>
  <c r="V461" i="1"/>
  <c r="V459" i="1"/>
  <c r="V457" i="1"/>
  <c r="U454" i="1"/>
  <c r="V454" i="1" s="1"/>
  <c r="U452" i="1"/>
  <c r="V452" i="1" s="1"/>
  <c r="V450" i="1"/>
  <c r="U448" i="1"/>
  <c r="V448" i="1" s="1"/>
  <c r="U446" i="1"/>
  <c r="V446" i="1" s="1"/>
  <c r="U444" i="1"/>
  <c r="V444" i="1" s="1"/>
  <c r="U442" i="1"/>
  <c r="V442" i="1" s="1"/>
  <c r="U440" i="1"/>
  <c r="V440" i="1" s="1"/>
  <c r="U438" i="1"/>
  <c r="V438" i="1" s="1"/>
  <c r="U436" i="1"/>
  <c r="V436" i="1" s="1"/>
  <c r="U434" i="1"/>
  <c r="V434" i="1" s="1"/>
  <c r="U432" i="1"/>
  <c r="V432" i="1" s="1"/>
  <c r="U430" i="1"/>
  <c r="V430" i="1" s="1"/>
  <c r="U428" i="1"/>
  <c r="V428" i="1" s="1"/>
  <c r="U426" i="1"/>
  <c r="V426" i="1" s="1"/>
  <c r="U424" i="1"/>
  <c r="V424" i="1" s="1"/>
  <c r="U422" i="1"/>
  <c r="V422" i="1" s="1"/>
  <c r="U420" i="1"/>
  <c r="V420" i="1" s="1"/>
  <c r="U418" i="1"/>
  <c r="V418" i="1" s="1"/>
  <c r="U416" i="1"/>
  <c r="V416" i="1" s="1"/>
  <c r="U414" i="1"/>
  <c r="V414" i="1" s="1"/>
  <c r="U412" i="1"/>
  <c r="V412" i="1" s="1"/>
  <c r="U410" i="1"/>
  <c r="V410" i="1" s="1"/>
  <c r="U408" i="1"/>
  <c r="V408" i="1" s="1"/>
  <c r="U406" i="1"/>
  <c r="V406" i="1" s="1"/>
  <c r="U404" i="1"/>
  <c r="V404" i="1" s="1"/>
  <c r="U402" i="1"/>
  <c r="V402" i="1" s="1"/>
  <c r="U400" i="1"/>
  <c r="V400" i="1" s="1"/>
  <c r="U398" i="1"/>
  <c r="V398" i="1" s="1"/>
  <c r="U396" i="1"/>
  <c r="V396" i="1" s="1"/>
  <c r="U394" i="1"/>
  <c r="V394" i="1" s="1"/>
  <c r="U392" i="1"/>
  <c r="V392" i="1" s="1"/>
  <c r="U390" i="1"/>
  <c r="V390" i="1" s="1"/>
  <c r="U388" i="1"/>
  <c r="V388" i="1" s="1"/>
  <c r="U386" i="1"/>
  <c r="V386" i="1" s="1"/>
  <c r="U384" i="1"/>
  <c r="V384" i="1" s="1"/>
  <c r="U382" i="1"/>
  <c r="V382" i="1" s="1"/>
  <c r="U380" i="1"/>
  <c r="V380" i="1" s="1"/>
  <c r="V378" i="1"/>
  <c r="V376" i="1"/>
  <c r="V374" i="1"/>
  <c r="V372" i="1"/>
  <c r="U370" i="1"/>
  <c r="V370" i="1" s="1"/>
  <c r="V368" i="1"/>
  <c r="V366" i="1"/>
  <c r="U364" i="1"/>
  <c r="V364" i="1" s="1"/>
  <c r="V362" i="1"/>
  <c r="U360" i="1"/>
  <c r="V360" i="1" s="1"/>
  <c r="V358" i="1"/>
  <c r="V356" i="1"/>
  <c r="U352" i="1"/>
  <c r="V352" i="1" s="1"/>
  <c r="U350" i="1"/>
  <c r="V350" i="1" s="1"/>
  <c r="V348" i="1"/>
  <c r="V354" i="1"/>
  <c r="V355" i="1"/>
  <c r="V357" i="1"/>
  <c r="V359" i="1"/>
  <c r="V361" i="1"/>
  <c r="V363" i="1"/>
  <c r="V365" i="1"/>
  <c r="V367" i="1"/>
  <c r="V369" i="1"/>
  <c r="V371" i="1"/>
  <c r="V373" i="1"/>
  <c r="V375" i="1"/>
  <c r="V377" i="1"/>
  <c r="V379" i="1"/>
  <c r="V381" i="1"/>
  <c r="V383" i="1"/>
  <c r="V385" i="1"/>
  <c r="V387" i="1"/>
  <c r="V389" i="1"/>
  <c r="V391" i="1"/>
  <c r="V393" i="1"/>
  <c r="V395" i="1"/>
  <c r="V397" i="1"/>
  <c r="V399" i="1"/>
  <c r="V401" i="1"/>
  <c r="V403" i="1"/>
  <c r="V405" i="1"/>
  <c r="V407" i="1"/>
  <c r="V409" i="1"/>
  <c r="V411" i="1"/>
  <c r="V413" i="1"/>
  <c r="V415" i="1"/>
  <c r="V417" i="1"/>
  <c r="V419" i="1"/>
  <c r="V421" i="1"/>
  <c r="V423" i="1"/>
  <c r="V425" i="1"/>
  <c r="V427" i="1"/>
  <c r="V429" i="1"/>
  <c r="V431" i="1"/>
  <c r="V433" i="1"/>
  <c r="V435" i="1"/>
  <c r="V437" i="1"/>
  <c r="V439" i="1"/>
  <c r="V441" i="1"/>
  <c r="V443" i="1"/>
  <c r="V445" i="1"/>
  <c r="V447" i="1"/>
  <c r="V449" i="1"/>
  <c r="V451" i="1"/>
  <c r="V453" i="1"/>
  <c r="V455" i="1"/>
  <c r="V347" i="1"/>
  <c r="V349" i="1"/>
  <c r="V351" i="1"/>
  <c r="V353" i="1"/>
  <c r="U346" i="1"/>
  <c r="V346" i="1" s="1"/>
  <c r="V344" i="1"/>
  <c r="V342" i="1"/>
  <c r="V345" i="1"/>
  <c r="V343" i="1"/>
  <c r="V341" i="1"/>
  <c r="U335" i="1"/>
  <c r="V335" i="1" s="1"/>
  <c r="V334" i="1"/>
  <c r="U333" i="1"/>
  <c r="V333" i="1" s="1"/>
  <c r="V332" i="1"/>
  <c r="U331" i="1"/>
  <c r="V331" i="1" s="1"/>
  <c r="V330" i="1"/>
  <c r="U329" i="1"/>
  <c r="V329" i="1" s="1"/>
  <c r="V328" i="1"/>
  <c r="U327" i="1"/>
  <c r="V327" i="1" s="1"/>
  <c r="V326" i="1"/>
  <c r="U325" i="1"/>
  <c r="V325" i="1" s="1"/>
  <c r="V324" i="1"/>
  <c r="U323" i="1"/>
  <c r="V323" i="1" s="1"/>
  <c r="V322" i="1"/>
  <c r="U321" i="1"/>
  <c r="V321" i="1" s="1"/>
  <c r="V320" i="1"/>
  <c r="U319" i="1"/>
  <c r="V319" i="1" s="1"/>
  <c r="V318" i="1"/>
  <c r="U317" i="1"/>
  <c r="V317" i="1" s="1"/>
  <c r="V316" i="1"/>
  <c r="U315" i="1"/>
  <c r="V315" i="1" s="1"/>
  <c r="V314" i="1"/>
  <c r="U313" i="1"/>
  <c r="V313" i="1" s="1"/>
  <c r="V312" i="1"/>
  <c r="U311" i="1"/>
  <c r="V311" i="1" s="1"/>
  <c r="V310" i="1"/>
  <c r="U309" i="1"/>
  <c r="V309" i="1" s="1"/>
  <c r="V308" i="1"/>
  <c r="U307" i="1"/>
  <c r="V307" i="1" s="1"/>
  <c r="V306" i="1"/>
  <c r="U305" i="1"/>
  <c r="V305" i="1" s="1"/>
  <c r="V304" i="1"/>
  <c r="V303" i="1"/>
  <c r="V302" i="1"/>
  <c r="U301" i="1"/>
  <c r="V301" i="1" s="1"/>
  <c r="V300" i="1"/>
  <c r="U299" i="1"/>
  <c r="V299" i="1" s="1"/>
  <c r="V298" i="1"/>
  <c r="U297" i="1"/>
  <c r="V297" i="1" s="1"/>
  <c r="V296" i="1"/>
  <c r="U295" i="1"/>
  <c r="V295" i="1" s="1"/>
  <c r="V294" i="1"/>
  <c r="V290" i="1"/>
  <c r="V286" i="1"/>
  <c r="V282" i="1"/>
  <c r="V278" i="1"/>
  <c r="U273" i="1"/>
  <c r="V273" i="1" s="1"/>
  <c r="V269" i="1"/>
  <c r="U265" i="1"/>
  <c r="V265" i="1" s="1"/>
  <c r="V261" i="1"/>
  <c r="V257" i="1"/>
  <c r="V253" i="1"/>
  <c r="V249" i="1"/>
  <c r="V241" i="1"/>
  <c r="V237" i="1"/>
  <c r="V233" i="1"/>
  <c r="U229" i="1"/>
  <c r="V229" i="1" s="1"/>
  <c r="U225" i="1"/>
  <c r="V225" i="1" s="1"/>
  <c r="U221" i="1"/>
  <c r="V221" i="1" s="1"/>
  <c r="V217" i="1"/>
  <c r="V212" i="1"/>
  <c r="U207" i="1"/>
  <c r="V207" i="1" s="1"/>
  <c r="U203" i="1"/>
  <c r="V203" i="1" s="1"/>
  <c r="V201" i="1"/>
  <c r="U195" i="1"/>
  <c r="V195" i="1" s="1"/>
  <c r="V193" i="1"/>
  <c r="U191" i="1"/>
  <c r="V191" i="1" s="1"/>
  <c r="U175" i="1"/>
  <c r="V175" i="1" s="1"/>
  <c r="U171" i="1"/>
  <c r="V171" i="1" s="1"/>
  <c r="U167" i="1"/>
  <c r="V167" i="1" s="1"/>
  <c r="V163" i="1"/>
  <c r="V159" i="1"/>
  <c r="V155" i="1"/>
  <c r="V293" i="1"/>
  <c r="V292" i="1"/>
  <c r="V291" i="1"/>
  <c r="V289" i="1"/>
  <c r="V288" i="1"/>
  <c r="V287" i="1"/>
  <c r="V285" i="1"/>
  <c r="V284" i="1"/>
  <c r="V283" i="1"/>
  <c r="V281" i="1"/>
  <c r="V280" i="1"/>
  <c r="V279" i="1"/>
  <c r="V277" i="1"/>
  <c r="V275" i="1"/>
  <c r="V274" i="1"/>
  <c r="V272" i="1"/>
  <c r="V271" i="1"/>
  <c r="V270" i="1"/>
  <c r="V268" i="1"/>
  <c r="V267" i="1"/>
  <c r="V266" i="1"/>
  <c r="V264" i="1"/>
  <c r="V263" i="1"/>
  <c r="V262" i="1"/>
  <c r="V260" i="1"/>
  <c r="V259" i="1"/>
  <c r="V258" i="1"/>
  <c r="V256" i="1"/>
  <c r="V255" i="1"/>
  <c r="V254" i="1"/>
  <c r="V252" i="1"/>
  <c r="V251" i="1"/>
  <c r="V250" i="1"/>
  <c r="V248" i="1"/>
  <c r="V247" i="1"/>
  <c r="V246" i="1"/>
  <c r="V244" i="1"/>
  <c r="V243" i="1"/>
  <c r="V242" i="1"/>
  <c r="V240" i="1"/>
  <c r="V239" i="1"/>
  <c r="V238" i="1"/>
  <c r="V236" i="1"/>
  <c r="V235" i="1"/>
  <c r="V234" i="1"/>
  <c r="V232" i="1"/>
  <c r="V231" i="1"/>
  <c r="V230" i="1"/>
  <c r="V228" i="1"/>
  <c r="V227" i="1"/>
  <c r="V226" i="1"/>
  <c r="V224" i="1"/>
  <c r="V223" i="1"/>
  <c r="V222" i="1"/>
  <c r="V220" i="1"/>
  <c r="V219" i="1"/>
  <c r="V218" i="1"/>
  <c r="V216" i="1"/>
  <c r="V214" i="1"/>
  <c r="V213" i="1"/>
  <c r="V211" i="1"/>
  <c r="V209" i="1"/>
  <c r="V208" i="1"/>
  <c r="V206" i="1"/>
  <c r="V205" i="1"/>
  <c r="V204" i="1"/>
  <c r="V202" i="1"/>
  <c r="V200" i="1"/>
  <c r="V199" i="1"/>
  <c r="V198" i="1"/>
  <c r="V197" i="1"/>
  <c r="V196" i="1"/>
  <c r="V194" i="1"/>
  <c r="V192" i="1"/>
  <c r="V190" i="1"/>
  <c r="V189" i="1"/>
  <c r="V188" i="1"/>
  <c r="U187" i="1"/>
  <c r="V187" i="1" s="1"/>
  <c r="V186" i="1"/>
  <c r="V185" i="1"/>
  <c r="V184" i="1"/>
  <c r="V183" i="1"/>
  <c r="V182" i="1"/>
  <c r="V181" i="1"/>
  <c r="V180" i="1"/>
  <c r="U179" i="1"/>
  <c r="V179" i="1" s="1"/>
  <c r="V178" i="1"/>
  <c r="V177" i="1"/>
  <c r="V176" i="1"/>
  <c r="V174" i="1"/>
  <c r="V173" i="1"/>
  <c r="V172" i="1"/>
  <c r="V170" i="1"/>
  <c r="V169" i="1"/>
  <c r="V168" i="1"/>
  <c r="V166" i="1"/>
  <c r="V165" i="1"/>
  <c r="V164" i="1"/>
  <c r="V162" i="1"/>
  <c r="V161" i="1"/>
  <c r="V160" i="1"/>
  <c r="V158" i="1"/>
  <c r="V157" i="1"/>
  <c r="V156" i="1"/>
  <c r="V152" i="1"/>
  <c r="V153" i="1"/>
  <c r="V154" i="1"/>
  <c r="U151" i="1"/>
  <c r="V151" i="1" s="1"/>
  <c r="V148" i="1"/>
  <c r="V149" i="1"/>
  <c r="V150" i="1"/>
  <c r="V144" i="1"/>
  <c r="V145" i="1"/>
  <c r="V146" i="1"/>
  <c r="U143" i="1"/>
  <c r="V143" i="1" s="1"/>
  <c r="V140" i="1"/>
  <c r="V141" i="1"/>
  <c r="V142" i="1"/>
  <c r="U139" i="1"/>
  <c r="V139" i="1" s="1"/>
  <c r="V136" i="1"/>
  <c r="V137" i="1"/>
  <c r="V138" i="1"/>
  <c r="U135" i="1"/>
  <c r="V135" i="1" s="1"/>
  <c r="V131" i="1"/>
  <c r="V132" i="1"/>
  <c r="V134" i="1"/>
  <c r="U130" i="1"/>
  <c r="V130" i="1" s="1"/>
  <c r="V127" i="1"/>
  <c r="V128" i="1"/>
  <c r="V129" i="1"/>
  <c r="U126" i="1"/>
  <c r="V126" i="1" s="1"/>
  <c r="V123" i="1"/>
  <c r="V124" i="1"/>
  <c r="V125" i="1"/>
  <c r="V122" i="1"/>
  <c r="V119" i="1"/>
  <c r="V120" i="1"/>
  <c r="V121" i="1"/>
  <c r="V118" i="1"/>
  <c r="V115" i="1"/>
  <c r="V117" i="1"/>
  <c r="V116" i="1"/>
  <c r="V114" i="1"/>
  <c r="V111" i="1"/>
  <c r="V112" i="1"/>
  <c r="V113" i="1"/>
  <c r="V110" i="1"/>
  <c r="V109" i="1"/>
  <c r="V108" i="1"/>
  <c r="V107" i="1"/>
  <c r="U106" i="1"/>
  <c r="V106" i="1" s="1"/>
  <c r="V105" i="1"/>
  <c r="V104" i="1"/>
  <c r="V103" i="1"/>
  <c r="U102" i="1"/>
  <c r="V102" i="1" s="1"/>
  <c r="V101" i="1"/>
  <c r="V100" i="1"/>
  <c r="V99" i="1"/>
  <c r="V98" i="1"/>
  <c r="V97" i="1"/>
  <c r="V96" i="1"/>
  <c r="V95" i="1"/>
  <c r="U94" i="1"/>
  <c r="V94" i="1" s="1"/>
  <c r="V93" i="1"/>
  <c r="V92" i="1"/>
  <c r="V91" i="1"/>
  <c r="V90" i="1"/>
  <c r="V88" i="1"/>
  <c r="V87" i="1"/>
  <c r="U86" i="1"/>
  <c r="V86" i="1" s="1"/>
  <c r="V83" i="1"/>
  <c r="V82" i="1"/>
  <c r="V79" i="1"/>
  <c r="V78" i="1"/>
  <c r="V75" i="1"/>
  <c r="V74" i="1"/>
  <c r="V71" i="1"/>
  <c r="V70" i="1"/>
  <c r="V67" i="1"/>
  <c r="V66" i="1"/>
  <c r="V63" i="1"/>
  <c r="V51" i="1"/>
  <c r="V50" i="1"/>
  <c r="V47" i="1"/>
  <c r="V46" i="1"/>
  <c r="V62" i="1"/>
  <c r="V42" i="1"/>
  <c r="V41" i="1"/>
  <c r="U43" i="1"/>
  <c r="V43" i="1" s="1"/>
  <c r="W273" i="1" l="1"/>
  <c r="W46" i="1"/>
  <c r="W50" i="1"/>
  <c r="W384" i="1"/>
  <c r="W390" i="1"/>
  <c r="W517" i="1"/>
  <c r="W519" i="1"/>
  <c r="W212" i="1"/>
  <c r="W207" i="1"/>
  <c r="W130" i="1"/>
  <c r="W62" i="1"/>
  <c r="W386" i="1"/>
  <c r="W362" i="1"/>
  <c r="W374" i="1"/>
  <c r="W378" i="1"/>
  <c r="W382" i="1"/>
  <c r="W456" i="1"/>
  <c r="W126" i="1"/>
  <c r="W314" i="1"/>
  <c r="W521" i="1"/>
  <c r="W525" i="1"/>
  <c r="W468" i="1"/>
  <c r="W370" i="1"/>
  <c r="W366" i="1"/>
  <c r="W464" i="1"/>
  <c r="W296" i="1"/>
  <c r="W334" i="1"/>
  <c r="W360" i="1"/>
  <c r="W364" i="1"/>
  <c r="W368" i="1"/>
  <c r="W372" i="1"/>
  <c r="W376" i="1"/>
  <c r="W380" i="1"/>
  <c r="W388" i="1"/>
  <c r="W458" i="1"/>
  <c r="W466" i="1"/>
  <c r="W460" i="1"/>
  <c r="W462" i="1"/>
  <c r="W470" i="1"/>
  <c r="W396" i="1"/>
  <c r="W398" i="1"/>
  <c r="W400" i="1"/>
  <c r="W402" i="1"/>
  <c r="W404" i="1"/>
  <c r="W406" i="1"/>
  <c r="W408" i="1"/>
  <c r="W410" i="1"/>
  <c r="W414" i="1"/>
  <c r="W416" i="1"/>
  <c r="W418" i="1"/>
  <c r="W420" i="1"/>
  <c r="W422" i="1"/>
  <c r="W424" i="1"/>
  <c r="W426" i="1"/>
  <c r="W428" i="1"/>
  <c r="W430" i="1"/>
  <c r="W432" i="1"/>
  <c r="W344" i="1"/>
  <c r="W346" i="1"/>
  <c r="W348" i="1"/>
  <c r="W354" i="1"/>
  <c r="W454" i="1"/>
  <c r="W452" i="1"/>
  <c r="W450" i="1"/>
  <c r="W448" i="1"/>
  <c r="W446" i="1"/>
  <c r="W444" i="1"/>
  <c r="W442" i="1"/>
  <c r="W440" i="1"/>
  <c r="W438" i="1"/>
  <c r="W436" i="1"/>
  <c r="W434" i="1"/>
  <c r="W412" i="1"/>
  <c r="W394" i="1"/>
  <c r="W392" i="1"/>
  <c r="W358" i="1"/>
  <c r="W356" i="1"/>
  <c r="W352" i="1"/>
  <c r="W350" i="1"/>
  <c r="W342" i="1"/>
  <c r="W340" i="1"/>
  <c r="W304" i="1"/>
  <c r="W326" i="1"/>
  <c r="W300" i="1"/>
  <c r="W310" i="1"/>
  <c r="W322" i="1"/>
  <c r="W330" i="1"/>
  <c r="W298" i="1"/>
  <c r="W302" i="1"/>
  <c r="W308" i="1"/>
  <c r="W312" i="1"/>
  <c r="W316" i="1"/>
  <c r="W320" i="1"/>
  <c r="W324" i="1"/>
  <c r="W328" i="1"/>
  <c r="W332" i="1"/>
  <c r="W318" i="1"/>
  <c r="W306" i="1"/>
  <c r="W294" i="1"/>
  <c r="W66" i="1"/>
  <c r="W70" i="1"/>
  <c r="W78" i="1"/>
  <c r="W82" i="1"/>
  <c r="W86" i="1"/>
  <c r="W199" i="1"/>
  <c r="W249" i="1"/>
  <c r="W282" i="1"/>
  <c r="W290" i="1"/>
  <c r="W74" i="1"/>
  <c r="W90" i="1"/>
  <c r="W94" i="1"/>
  <c r="W98" i="1"/>
  <c r="W102" i="1"/>
  <c r="W106" i="1"/>
  <c r="W110" i="1"/>
  <c r="W114" i="1"/>
  <c r="W203" i="1"/>
  <c r="W217" i="1"/>
  <c r="W221" i="1"/>
  <c r="W245" i="1"/>
  <c r="W253" i="1"/>
  <c r="W286" i="1"/>
  <c r="W41" i="1"/>
  <c r="W118" i="1"/>
  <c r="W122" i="1"/>
  <c r="W135" i="1"/>
  <c r="W143" i="1"/>
  <c r="W147" i="1"/>
  <c r="W151" i="1"/>
  <c r="W163" i="1"/>
  <c r="W171" i="1"/>
  <c r="W175" i="1"/>
  <c r="W179" i="1"/>
  <c r="W183" i="1"/>
  <c r="W187" i="1"/>
  <c r="W233" i="1"/>
  <c r="W237" i="1"/>
  <c r="W265" i="1"/>
  <c r="W278" i="1"/>
  <c r="W195" i="1"/>
  <c r="W241" i="1"/>
  <c r="W269" i="1"/>
  <c r="W261" i="1"/>
  <c r="W257" i="1"/>
  <c r="W229" i="1"/>
  <c r="W225" i="1"/>
  <c r="W191" i="1"/>
  <c r="W167" i="1"/>
  <c r="W139" i="1"/>
  <c r="W159" i="1"/>
  <c r="W155" i="1"/>
  <c r="V37" i="1" l="1"/>
  <c r="V38" i="1"/>
  <c r="W37" i="1" l="1"/>
  <c r="V34" i="1"/>
  <c r="V33" i="1"/>
  <c r="V31" i="1"/>
  <c r="V30" i="1"/>
  <c r="V29" i="1"/>
  <c r="V26" i="1"/>
  <c r="V25" i="1"/>
  <c r="V23" i="1"/>
  <c r="V22" i="1"/>
  <c r="V21" i="1"/>
  <c r="V18" i="1"/>
  <c r="V17" i="1"/>
  <c r="V16" i="1"/>
  <c r="V13" i="1"/>
  <c r="V12" i="1"/>
  <c r="V11" i="1"/>
  <c r="V10" i="1"/>
  <c r="V8" i="1"/>
  <c r="V6" i="1"/>
  <c r="V5" i="1"/>
  <c r="V4" i="1"/>
  <c r="W10" i="1" l="1"/>
  <c r="W16" i="1"/>
  <c r="W25" i="1"/>
  <c r="W29" i="1"/>
  <c r="W21" i="1"/>
  <c r="W4" i="1"/>
  <c r="W33" i="1"/>
</calcChain>
</file>

<file path=xl/sharedStrings.xml><?xml version="1.0" encoding="utf-8"?>
<sst xmlns="http://schemas.openxmlformats.org/spreadsheetml/2006/main" count="1021" uniqueCount="256">
  <si>
    <t>C.I. Nº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</si>
  <si>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</si>
  <si>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</si>
  <si>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</si>
  <si>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</si>
  <si>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</si>
  <si>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</si>
  <si>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</si>
  <si>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</si>
  <si>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</si>
  <si>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</si>
  <si>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</si>
  <si>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</si>
  <si>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ALEJO RIOS MEDINA</t>
  </si>
  <si>
    <t>A47</t>
  </si>
  <si>
    <t>LEONIDA LUCIA BURGOS CANDIA</t>
  </si>
  <si>
    <t>C90</t>
  </si>
  <si>
    <t>WALTER RAMON CACERES AGUILERA</t>
  </si>
  <si>
    <t>VICTOR LUIS MENDIETA MERNES</t>
  </si>
  <si>
    <t>FRANCISCO RENE AVALOS ALDAMA</t>
  </si>
  <si>
    <t>ELIDA MARIA RIOS NUÑEZ</t>
  </si>
  <si>
    <t>CAYO CARDOZO CANDIA</t>
  </si>
  <si>
    <t>CARLOS BENITEZ BOVEDA</t>
  </si>
  <si>
    <t>MARCIAL CARDOZO JIMENEZ</t>
  </si>
  <si>
    <t>NANCI RAQUEL CORONEL DE BRITEZ</t>
  </si>
  <si>
    <t>CATEGORIA</t>
  </si>
  <si>
    <t>CONCEPTO</t>
  </si>
  <si>
    <t>DENOMINACIÓN</t>
  </si>
  <si>
    <t>SUELDO</t>
  </si>
  <si>
    <t>NOMBRE Y APELLIDO</t>
  </si>
  <si>
    <t>GASTO DE REP.</t>
  </si>
  <si>
    <t>SEGURO MEDICO</t>
  </si>
  <si>
    <t>OTROS GASTOS</t>
  </si>
  <si>
    <t>VIATICOS</t>
  </si>
  <si>
    <t>TOTAL</t>
  </si>
  <si>
    <t>SUBTOTAL</t>
  </si>
  <si>
    <t>JUSTO DANIEL OVELAR DURE</t>
  </si>
  <si>
    <t>FZ9</t>
  </si>
  <si>
    <t>SONIA MOLINAS FERREIRA</t>
  </si>
  <si>
    <t>OSVALDO CARDOZO PAREDES</t>
  </si>
  <si>
    <t>GG9</t>
  </si>
  <si>
    <t>RONEY JOEL VALDEZ GONZALEZ</t>
  </si>
  <si>
    <t>ALDO ROJAS BARRIOS</t>
  </si>
  <si>
    <t>ES9</t>
  </si>
  <si>
    <t>RAUL VAZQUEZ BRITEZ</t>
  </si>
  <si>
    <t>DA1</t>
  </si>
  <si>
    <t>LAURA JANICE INVERNIZZI PRATS</t>
  </si>
  <si>
    <t>B55</t>
  </si>
  <si>
    <t>LESLIE DANIEL ROTELA ARECO</t>
  </si>
  <si>
    <t>WALTER RAMON AMARILLA</t>
  </si>
  <si>
    <t>E3Y</t>
  </si>
  <si>
    <t>RODOLFO GONZALEZ BENITEZ</t>
  </si>
  <si>
    <t>GS9</t>
  </si>
  <si>
    <t>EDELMIRA ELIZABETH SANTACRUZ</t>
  </si>
  <si>
    <t>DJ8</t>
  </si>
  <si>
    <t>SONIA ELIZABETH ALDAMA ANTUNEZ</t>
  </si>
  <si>
    <t>D5J</t>
  </si>
  <si>
    <t>BLAS AGUSTIN ROJAS CRISTALDO</t>
  </si>
  <si>
    <t>E3C</t>
  </si>
  <si>
    <t>ROLANDO ENRIQUE MERNES VERA</t>
  </si>
  <si>
    <t>YHANI NATALIA TORRES HIDALGO</t>
  </si>
  <si>
    <t>RAUL ANTONIO JARA ENRIQUEZ</t>
  </si>
  <si>
    <t>FB7</t>
  </si>
  <si>
    <t>CARLOS JAVIER SALINAS SANCHEZ</t>
  </si>
  <si>
    <t>DENI GASPAR PORTILLO ECHEVERRIA</t>
  </si>
  <si>
    <t>CU8</t>
  </si>
  <si>
    <t>GUSTAVO GUILLERMO PATTENDEN</t>
  </si>
  <si>
    <t>C93</t>
  </si>
  <si>
    <t>ESTEBAN RODRIGO FLORENCIO</t>
  </si>
  <si>
    <t>DIOSNEL SAUCEDO AQUINO</t>
  </si>
  <si>
    <t>GISSELA TOLEDO BENITEZ</t>
  </si>
  <si>
    <t>DILIA ELIZABETH BRITOS CESPEDES</t>
  </si>
  <si>
    <t>D5Ñ-CU8</t>
  </si>
  <si>
    <t>JORGE ANTONIO SACHELARIDI</t>
  </si>
  <si>
    <t>REINALDA FLEITAS SALINAS</t>
  </si>
  <si>
    <t>DB5</t>
  </si>
  <si>
    <t>D5Ñ</t>
  </si>
  <si>
    <t>LUCIA RUBALI FILIPPINI</t>
  </si>
  <si>
    <t>J01</t>
  </si>
  <si>
    <t>CELSO DAVALOS BOGADO</t>
  </si>
  <si>
    <t>J02</t>
  </si>
  <si>
    <t>GLADYS ELENA ALMANDO DE CUEVAS</t>
  </si>
  <si>
    <t>ROCIO ELIZABETH LOPEZ CONTRERA</t>
  </si>
  <si>
    <t>ILSON GONZALEZ DUARTE</t>
  </si>
  <si>
    <t>LUZ MARIA DOLORES OLMEDO</t>
  </si>
  <si>
    <t>J03</t>
  </si>
  <si>
    <t>DAISY JANINA FERREIRA</t>
  </si>
  <si>
    <t>J10</t>
  </si>
  <si>
    <t>GERALDINA PERALTA DE BENITEZ</t>
  </si>
  <si>
    <t>CM4</t>
  </si>
  <si>
    <t>DOEL ARMOA TORRES</t>
  </si>
  <si>
    <t>BONIFICACION</t>
  </si>
  <si>
    <t>BLAS EVER MALDONADO PAREDES</t>
  </si>
  <si>
    <t>LIDER JAVIER MARTINEZ ARIAS</t>
  </si>
  <si>
    <t>DH8</t>
  </si>
  <si>
    <t>GUSTAVO BERNAL CRISTALDO</t>
  </si>
  <si>
    <t>CRISTIAN ALDAMA BENITEZ</t>
  </si>
  <si>
    <t>C50</t>
  </si>
  <si>
    <t>LAURA BEATRIZ INSAURRALDE</t>
  </si>
  <si>
    <t>LIMPIA CONCEPCION ZARAGOZA</t>
  </si>
  <si>
    <t>LUZ VANESSA LOPEZ</t>
  </si>
  <si>
    <t>ANCHI MARIA BARRIOS BENITEZ</t>
  </si>
  <si>
    <t>JORGE RAMON ORUE</t>
  </si>
  <si>
    <t>LUZ MARIAN BENITEZ FALCON</t>
  </si>
  <si>
    <t>E3U</t>
  </si>
  <si>
    <t>WILMA ZARATE VERA</t>
  </si>
  <si>
    <t>NELSON SANTACRUZ</t>
  </si>
  <si>
    <t>DANIEL COLMAN</t>
  </si>
  <si>
    <t>HERNAN RAMON RAMOA</t>
  </si>
  <si>
    <t>CQ1</t>
  </si>
  <si>
    <t>NESTOR VILLALBA</t>
  </si>
  <si>
    <t>OSCAR ORLANDO PANIAGUA</t>
  </si>
  <si>
    <t>MARIO RAMON CANDIA</t>
  </si>
  <si>
    <t>JOSE MARIA GONZALEZ</t>
  </si>
  <si>
    <t>OSCAR ANTONIO JIMENEZ JARA</t>
  </si>
  <si>
    <t>GM1</t>
  </si>
  <si>
    <t>DIETA</t>
  </si>
  <si>
    <t>GASTOS DE REPR.</t>
  </si>
  <si>
    <t>PERAZU ALFONZO AVALOS</t>
  </si>
  <si>
    <t>GUSTAVO WALTER FERREIRA</t>
  </si>
  <si>
    <t>VICENTA CANO RAMIREZ</t>
  </si>
  <si>
    <t>CARLOS JAVIER GODOY FARIÑA</t>
  </si>
  <si>
    <t>NELSON NAVARRO ALFONSO</t>
  </si>
  <si>
    <t>JOSE SEBASTIAN BURRO</t>
  </si>
  <si>
    <t>RAMON SABINO OVELAR</t>
  </si>
  <si>
    <t>NATHALIA BENITEZ LOPEZ</t>
  </si>
  <si>
    <t>CESAR BRITEZ AMARILLA</t>
  </si>
  <si>
    <t>NELSON GODOY ROMERO</t>
  </si>
  <si>
    <t>BREINNEER MILCIADES MEDINA</t>
  </si>
  <si>
    <t>RUBEN VAZQUEZ BRITEZ</t>
  </si>
  <si>
    <t>ELADIO GABRIEL GONZALEZ</t>
  </si>
  <si>
    <t>MARGARITA FERREIRA GONZALEZ</t>
  </si>
  <si>
    <t>FAVIO ROJAS JARA</t>
  </si>
  <si>
    <t>AMADO BENJAMIN ALVARENGA</t>
  </si>
  <si>
    <t>MILCIADES RUBEN ESPINOLA ROMERO</t>
  </si>
  <si>
    <t>VICTOR  AQUINO ALVARENGA</t>
  </si>
  <si>
    <t>ZUNILDA ESPERANZA LOPEZ DE CORONEL</t>
  </si>
  <si>
    <t>MILCIADES RAMON PANIAGUA</t>
  </si>
  <si>
    <t>JORNALES</t>
  </si>
  <si>
    <t>ADAN CENTURION</t>
  </si>
  <si>
    <t>CARLOS CESAR MONGES TOLEDO</t>
  </si>
  <si>
    <t>SILVIO FARIÑA</t>
  </si>
  <si>
    <t>FELIX ERNESTO IRALA MENDOZA</t>
  </si>
  <si>
    <t>AURELIO MENDOZA</t>
  </si>
  <si>
    <t>PERLA ARIAS</t>
  </si>
  <si>
    <t>CARMEN CONCEPCION GAYOSO</t>
  </si>
  <si>
    <t>CARMELO ROMERO</t>
  </si>
  <si>
    <t>YNOSENCIO RAMON AGUAYO</t>
  </si>
  <si>
    <t>MARIA VIRGINIA GOMEZ</t>
  </si>
  <si>
    <t>ESTELA MARGARITA GONZALEZ</t>
  </si>
  <si>
    <t>GRACIELA DE JESUS RUIZ MARTINEZ</t>
  </si>
  <si>
    <t>ROMUALDO BOGADO QUIÑONEZ</t>
  </si>
  <si>
    <t>JOEL ALFONZO MEQUER</t>
  </si>
  <si>
    <t>HECTOR RAFAEL FLECHA</t>
  </si>
  <si>
    <t>ZUZANA ADOLFINA CACERES</t>
  </si>
  <si>
    <t>LOURDES MARIZA VILLALBA</t>
  </si>
  <si>
    <t>LUCIO ALBERTO GAMARRA</t>
  </si>
  <si>
    <t>ELIGIO MANUEL SOLIS</t>
  </si>
  <si>
    <t>CARLOS HERNAN VELAZQQUEZ</t>
  </si>
  <si>
    <t>JORGE VIRGINIO ROLON PEREZ</t>
  </si>
  <si>
    <t>GRACIELA GIMENEZ</t>
  </si>
  <si>
    <t>DAYANA FULGENCIA MEDINA</t>
  </si>
  <si>
    <t>MARTHA CAROLINA RIOS GALLARDO</t>
  </si>
  <si>
    <t>BERNARDO AVALOS GONZALEZ</t>
  </si>
  <si>
    <t>FULVIO AQUINO</t>
  </si>
  <si>
    <t>VALERIA BEATRIZ CASTILLO MOREL</t>
  </si>
  <si>
    <t>LIBRADA PANIAGUA OJEDA</t>
  </si>
  <si>
    <t>GLADYS GALEANO</t>
  </si>
  <si>
    <t>LETICIA FERNANDEZ ALFONZO</t>
  </si>
  <si>
    <t>FATIMA FLECHA</t>
  </si>
  <si>
    <t>DANIA MOLINAS GAMARRA</t>
  </si>
  <si>
    <t>RAMON VILLAR</t>
  </si>
  <si>
    <t>LUCIO GIMENEZ</t>
  </si>
  <si>
    <t>RODRIGO VALENTIN RAMOA</t>
  </si>
  <si>
    <t>CARLOS ELIZAUR LOPEZ</t>
  </si>
  <si>
    <t>ERMELINDA GUERRERO</t>
  </si>
  <si>
    <t>LIDIO RAMON BRITEZ</t>
  </si>
  <si>
    <t>JUDITH FIDELINA PAEZ</t>
  </si>
  <si>
    <t>MIGUEL GERMAN BENITEZ VERDUN</t>
  </si>
  <si>
    <t>ANDREA PATRICIA PATTENDEN</t>
  </si>
  <si>
    <t>GILBERTO LUIS RAMOA BERNAL</t>
  </si>
  <si>
    <t>LILIAN MARTINEZ</t>
  </si>
  <si>
    <t>MARIA FABIOLA RODAS</t>
  </si>
  <si>
    <t>ROBERT RODRIGO LOPEZ</t>
  </si>
  <si>
    <t>DARIO VALDEZ CABALLERO</t>
  </si>
  <si>
    <t>RAMON IGNACION PERA</t>
  </si>
  <si>
    <t>VIRGINIO DUARTE RAMIREZ</t>
  </si>
  <si>
    <t>JUAN PABLINO AREVALOS</t>
  </si>
  <si>
    <t>HECTOR RODAS FLORENTIN</t>
  </si>
  <si>
    <t>MIGUEL WILSON COHENE MENDEZ</t>
  </si>
  <si>
    <t>RODRIGO MARTINEZ</t>
  </si>
  <si>
    <t>FRANCISCO COLMAN</t>
  </si>
  <si>
    <t>ANIBAL ROTELA CRISTALDO</t>
  </si>
  <si>
    <t>HONORARIOS</t>
  </si>
  <si>
    <t>LUIS PORTILLO MERCADO</t>
  </si>
  <si>
    <t>MARLENE GUILLEN ARANDA</t>
  </si>
  <si>
    <t>HECTOR ALFREDO RENHFELDT</t>
  </si>
  <si>
    <t>MEDARDO BOGADO</t>
  </si>
  <si>
    <t>FANI MARLENE ALONSO</t>
  </si>
  <si>
    <t>CARINA RIOS DE COHENE</t>
  </si>
  <si>
    <t>SONIA BEATRIZ BERNAL</t>
  </si>
  <si>
    <t>MERCEDES NÚÑEZ</t>
  </si>
  <si>
    <t>COMISIONADA</t>
  </si>
  <si>
    <t>DE H.C.D.</t>
  </si>
  <si>
    <t>VICTOR BUZARQUIS</t>
  </si>
  <si>
    <t xml:space="preserve">COMISIONADO </t>
  </si>
  <si>
    <t>LUCAS EDISON AGUILAR</t>
  </si>
  <si>
    <t>DE JURADO ENJ.</t>
  </si>
  <si>
    <t>EDUARDO VELAZQUEZ ENCISO</t>
  </si>
  <si>
    <t>DE M. AGRICULT.</t>
  </si>
  <si>
    <t>RENE ISAIR ALVARENGA AGUILAR</t>
  </si>
  <si>
    <t>DE INFONA</t>
  </si>
  <si>
    <t>PEDRO ANTONIO LEDESMA</t>
  </si>
  <si>
    <t>LUIS ALBERTO RUIZ RAMIREZ</t>
  </si>
  <si>
    <t>ISIDRO DOMINGUEZ MARTINEZ</t>
  </si>
  <si>
    <t>GOBERNACIÓN DE CAAGUAZÚ</t>
  </si>
  <si>
    <t>ESTADO</t>
  </si>
  <si>
    <t>PERMANENTE</t>
  </si>
  <si>
    <t>CONTRATADO</t>
  </si>
  <si>
    <t>COMISIONADO</t>
  </si>
  <si>
    <t>AGUINALDO (114)</t>
  </si>
  <si>
    <t>PILAR ARACELI SAMUDIO CORTESSI</t>
  </si>
  <si>
    <t>JOEL GONZALEZ GONZALEZ</t>
  </si>
  <si>
    <t>JESUS RODRIGO PORTILLO</t>
  </si>
  <si>
    <t>PABLA MARIA BRITOS</t>
  </si>
  <si>
    <t>MARLUCY GABRIELA ARAUJO</t>
  </si>
  <si>
    <t>OSVALDO JOEL DÍAZ</t>
  </si>
  <si>
    <t>JUAN CARLOS DUARTE</t>
  </si>
  <si>
    <t>FREDY VALDEZ</t>
  </si>
  <si>
    <t>ANTONIO MENDEZ</t>
  </si>
  <si>
    <t>DIANA RAQUEL GIEMENEZ</t>
  </si>
  <si>
    <t>PANTALEON ELIGIO CAMPUZANO</t>
  </si>
  <si>
    <t>RESUMEN ANUAL DE PAGOS AÑO 2021</t>
  </si>
  <si>
    <t>FRANCISCA MEDINA</t>
  </si>
  <si>
    <t>PEDRO SANABRIA</t>
  </si>
  <si>
    <t>E3P</t>
  </si>
  <si>
    <t>JESUS PORTILLO</t>
  </si>
  <si>
    <t>ESTELA GARCETE</t>
  </si>
  <si>
    <t>RODRIGO ROA</t>
  </si>
  <si>
    <t>CARLOS DANIEL COLMAN</t>
  </si>
  <si>
    <t>EVAN VELAZQUEZ</t>
  </si>
  <si>
    <t>JUAN RAMON PORTILLO</t>
  </si>
  <si>
    <t>LIBORIO MEZA</t>
  </si>
  <si>
    <t>NINFA BEATRIZ LEDESMA</t>
  </si>
  <si>
    <t>ALMIR AVEIRO</t>
  </si>
  <si>
    <t>SERGIO SAUCEDO PEREZ</t>
  </si>
  <si>
    <t>RODRIGO ESTIGARRIBIA</t>
  </si>
  <si>
    <t>DARIO OSVALDO JARA</t>
  </si>
  <si>
    <t>YSMAEL AVALOS</t>
  </si>
  <si>
    <t>RODRIGO NUÑEZ</t>
  </si>
  <si>
    <t>DIEGO SHIMBAUER</t>
  </si>
  <si>
    <t>BLANCA NOTARIO</t>
  </si>
  <si>
    <t>FATIMA BUZARQUIS</t>
  </si>
  <si>
    <t>DE M. PUBLICO</t>
  </si>
  <si>
    <t>BASILICIO SAMUDIO</t>
  </si>
  <si>
    <t>JUAN RAMON MENDEZ GAYOZO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</si>
</sst>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  <font>
      <sz val="8"/>
      <color indexed="8"/>
      <name val="Calibri"/>
      <family val="2"/>
      <scheme val="minor"/>
    </font>
    <font>
      <sz val="7"/>
      <color rgb="FFFF0000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5" fontId="19" fillId="0" borderId="10" xfId="1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9" fillId="0" borderId="1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0" fillId="33" borderId="14" xfId="0" applyFont="1" applyFill="1" applyBorder="1" applyAlignme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165" fontId="19" fillId="0" borderId="10" xfId="1" applyNumberFormat="1" applyFont="1" applyFill="1" applyBorder="1" applyAlignment="1">
      <alignment horizontal="center" vertical="center"/>
    </xf>
    <xf numFmtId="3" fontId="19" fillId="33" borderId="10" xfId="0" applyNumberFormat="1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10" xfId="1" applyNumberFormat="1" applyFont="1" applyBorder="1" applyAlignment="1">
      <alignment horizontal="center"/>
    </xf>
    <xf numFmtId="0" fontId="19" fillId="0" borderId="10" xfId="1" applyNumberFormat="1" applyFont="1" applyBorder="1" applyAlignment="1">
      <alignment horizontal="center"/>
    </xf>
    <xf numFmtId="165" fontId="19" fillId="0" borderId="10" xfId="1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33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5" fontId="22" fillId="0" borderId="10" xfId="1" applyNumberFormat="1" applyFont="1" applyBorder="1" applyAlignment="1">
      <alignment horizontal="center"/>
    </xf>
    <xf numFmtId="1" fontId="22" fillId="0" borderId="10" xfId="1" applyNumberFormat="1" applyFont="1" applyBorder="1" applyAlignment="1">
      <alignment horizontal="center"/>
    </xf>
    <xf numFmtId="0" fontId="22" fillId="0" borderId="10" xfId="1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5" fontId="19" fillId="0" borderId="10" xfId="1" applyNumberFormat="1" applyFont="1" applyBorder="1"/>
    <xf numFmtId="165" fontId="19" fillId="0" borderId="10" xfId="1" applyNumberFormat="1" applyFont="1" applyFill="1" applyBorder="1"/>
    <xf numFmtId="0" fontId="20" fillId="33" borderId="25" xfId="0" applyFont="1" applyFill="1" applyBorder="1" applyAlignment="1">
      <alignment horizontal="center"/>
    </xf>
    <xf numFmtId="3" fontId="24" fillId="0" borderId="31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/>
    <xf numFmtId="3" fontId="19" fillId="0" borderId="10" xfId="0" applyNumberFormat="1" applyFont="1" applyFill="1" applyBorder="1"/>
    <xf numFmtId="3" fontId="22" fillId="0" borderId="10" xfId="0" applyNumberFormat="1" applyFont="1" applyFill="1" applyBorder="1"/>
    <xf numFmtId="3" fontId="23" fillId="0" borderId="10" xfId="0" applyNumberFormat="1" applyFont="1" applyFill="1" applyBorder="1"/>
    <xf numFmtId="0" fontId="19" fillId="0" borderId="10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3" fontId="19" fillId="0" borderId="32" xfId="0" applyNumberFormat="1" applyFont="1" applyFill="1" applyBorder="1"/>
    <xf numFmtId="3" fontId="19" fillId="33" borderId="32" xfId="0" applyNumberFormat="1" applyFont="1" applyFill="1" applyBorder="1"/>
    <xf numFmtId="3" fontId="25" fillId="33" borderId="32" xfId="0" applyNumberFormat="1" applyFont="1" applyFill="1" applyBorder="1"/>
    <xf numFmtId="3" fontId="26" fillId="33" borderId="32" xfId="0" applyNumberFormat="1" applyFont="1" applyFill="1" applyBorder="1"/>
    <xf numFmtId="165" fontId="27" fillId="0" borderId="10" xfId="1" applyNumberFormat="1" applyFont="1" applyFill="1" applyBorder="1" applyAlignment="1">
      <alignment horizontal="center"/>
    </xf>
    <xf numFmtId="3" fontId="27" fillId="0" borderId="32" xfId="0" applyNumberFormat="1" applyFont="1" applyFill="1" applyBorder="1"/>
    <xf numFmtId="3" fontId="27" fillId="33" borderId="32" xfId="0" applyNumberFormat="1" applyFont="1" applyFill="1" applyBorder="1"/>
    <xf numFmtId="3" fontId="19" fillId="33" borderId="35" xfId="0" applyNumberFormat="1" applyFont="1" applyFill="1" applyBorder="1"/>
    <xf numFmtId="3" fontId="19" fillId="33" borderId="10" xfId="0" applyNumberFormat="1" applyFont="1" applyFill="1" applyBorder="1" applyAlignment="1"/>
    <xf numFmtId="3" fontId="19" fillId="33" borderId="32" xfId="0" applyNumberFormat="1" applyFont="1" applyFill="1" applyBorder="1" applyAlignment="1">
      <alignment horizontal="right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65" fontId="19" fillId="0" borderId="14" xfId="1" applyNumberFormat="1" applyFont="1" applyBorder="1" applyAlignment="1">
      <alignment horizontal="center" vertical="center"/>
    </xf>
    <xf numFmtId="165" fontId="19" fillId="0" borderId="15" xfId="1" applyNumberFormat="1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/>
    </xf>
    <xf numFmtId="3" fontId="19" fillId="0" borderId="15" xfId="0" applyNumberFormat="1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/>
    </xf>
    <xf numFmtId="165" fontId="19" fillId="0" borderId="11" xfId="1" applyNumberFormat="1" applyFont="1" applyBorder="1" applyAlignment="1">
      <alignment horizontal="center" vertical="center"/>
    </xf>
    <xf numFmtId="165" fontId="19" fillId="0" borderId="11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165" fontId="19" fillId="0" borderId="25" xfId="1" applyNumberFormat="1" applyFont="1" applyBorder="1" applyAlignment="1">
      <alignment horizontal="center" vertical="center"/>
    </xf>
    <xf numFmtId="165" fontId="19" fillId="0" borderId="28" xfId="1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5" fontId="19" fillId="0" borderId="16" xfId="1" applyNumberFormat="1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65" fontId="19" fillId="33" borderId="10" xfId="1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4"/>
    <cellStyle name="Normal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76201</xdr:colOff>
      <xdr:row>0</xdr:row>
      <xdr:rowOff>57150</xdr:rowOff>
    </xdr:from>
    <xdr:to>
      <xdr:col>16</xdr:col>
      <xdr:colOff>266700</xdr:colOff>
      <xdr:row>0</xdr:row>
      <xdr:rowOff>945580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851" y="57150"/>
          <a:ext cx="952499" cy="888430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190500</xdr:rowOff>
    </xdr:from>
    <xdr:to>
      <xdr:col>8</xdr:col>
      <xdr:colOff>186690</xdr:colOff>
      <xdr:row>0</xdr:row>
      <xdr:rowOff>846290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90500"/>
          <a:ext cx="529590" cy="65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6"/>
  <sheetViews>
    <sheetView tabSelected="1" zoomScaleNormal="100" workbookViewId="0">
      <selection activeCell="A10" sqref="A10:C15"/>
    </sheetView>
  </sheetViews>
  <sheetFormatPr baseColWidth="10" defaultRowHeight="15" x14ac:dyDescent="0.25"/>
  <cols>
    <col min="5" max="5" width="11.42578125" style="9"/>
    <col min="7" max="7" width="11.42578125" style="1"/>
    <col min="8" max="8" width="14.5703125" bestFit="1" customWidth="1"/>
    <col min="10" max="10" width="12" bestFit="1" customWidth="1"/>
    <col min="19" max="19" width="11.7109375" customWidth="1"/>
    <col min="20" max="20" width="12.28515625" customWidth="1"/>
    <col min="21" max="21" width="13" customWidth="1"/>
    <col min="22" max="23" width="13.7109375" bestFit="1" customWidth="1"/>
  </cols>
  <sheetData>
    <row r="1" spans="1:23" ht="77.25" customHeight="1" x14ac:dyDescent="0.25">
      <c r="A1" s="111" t="s">
        <v>215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/>
    </row>
    <row r="2" spans="1:23" s="9" customFormat="1" ht="33.75" customHeight="1" x14ac:dyDescent="0.25">
      <c r="A2" s="114" t="s">
        <v>232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3"/>
    </row>
    <row r="3" spans="1:23" x14ac:dyDescent="0.25">
      <c r="A3" s="92" t="s">
        <v>29</v>
      </c>
      <c r="B3" s="92"/>
      <c r="C3" s="92"/>
      <c r="D3" s="13" t="s">
        <v>25</v>
      </c>
      <c r="E3" s="13" t="s">
        <v>216</v>
      </c>
      <c r="F3" s="13" t="s">
        <v>26</v>
      </c>
      <c r="G3" s="13" t="s">
        <v>27</v>
      </c>
      <c r="H3" s="40" t="s">
        <v>0</v>
      </c>
      <c r="I3" s="42" t="s">
        <v>1</v>
      </c>
      <c r="J3" s="42" t="s">
        <v>2</v>
      </c>
      <c r="K3" s="42" t="s">
        <v>3</v>
      </c>
      <c r="L3" s="42" t="s">
        <v>4</v>
      </c>
      <c r="M3" s="42" t="s">
        <v>5</v>
      </c>
      <c r="N3" s="42" t="s">
        <v>6</v>
      </c>
      <c r="O3" s="42" t="s">
        <v>7</v>
      </c>
      <c r="P3" s="42" t="s">
        <v>8</v>
      </c>
      <c r="Q3" s="42" t="s">
        <v>9</v>
      </c>
      <c r="R3" s="42" t="s">
        <v>10</v>
      </c>
      <c r="S3" s="42" t="s">
        <v>11</v>
      </c>
      <c r="T3" s="42" t="s">
        <v>12</v>
      </c>
      <c r="U3" s="43" t="s">
        <v>220</v>
      </c>
      <c r="V3" s="42" t="s">
        <v>35</v>
      </c>
      <c r="W3" s="42" t="s">
        <v>34</v>
      </c>
    </row>
    <row r="4" spans="1:23" x14ac:dyDescent="0.25">
      <c r="A4" s="90" t="s">
        <v>13</v>
      </c>
      <c r="B4" s="90"/>
      <c r="C4" s="90"/>
      <c r="D4" s="90" t="s">
        <v>14</v>
      </c>
      <c r="E4" s="83" t="s">
        <v>217</v>
      </c>
      <c r="F4" s="3">
        <v>111</v>
      </c>
      <c r="G4" s="11" t="s">
        <v>28</v>
      </c>
      <c r="H4" s="91">
        <v>699371</v>
      </c>
      <c r="I4" s="44">
        <v>21928394</v>
      </c>
      <c r="J4" s="44">
        <v>21928394</v>
      </c>
      <c r="K4" s="44">
        <v>21928394</v>
      </c>
      <c r="L4" s="44">
        <v>21928394</v>
      </c>
      <c r="M4" s="44">
        <v>21928394</v>
      </c>
      <c r="N4" s="44">
        <v>21928394</v>
      </c>
      <c r="O4" s="44">
        <v>21928394</v>
      </c>
      <c r="P4" s="44">
        <v>21928394</v>
      </c>
      <c r="Q4" s="44">
        <v>21928394</v>
      </c>
      <c r="R4" s="44">
        <v>21928394</v>
      </c>
      <c r="S4" s="44">
        <v>21928394</v>
      </c>
      <c r="T4" s="44">
        <v>21928394</v>
      </c>
      <c r="U4" s="44">
        <v>21928394</v>
      </c>
      <c r="V4" s="24">
        <f>SUM(I4:U4)</f>
        <v>285069122</v>
      </c>
      <c r="W4" s="89">
        <f>SUM(V4,V5,V6,V7,V8,V9)</f>
        <v>325494722</v>
      </c>
    </row>
    <row r="5" spans="1:23" s="1" customFormat="1" x14ac:dyDescent="0.25">
      <c r="A5" s="90"/>
      <c r="B5" s="90"/>
      <c r="C5" s="90"/>
      <c r="D5" s="90"/>
      <c r="E5" s="84"/>
      <c r="F5" s="3">
        <v>113</v>
      </c>
      <c r="G5" s="11" t="s">
        <v>30</v>
      </c>
      <c r="H5" s="91"/>
      <c r="I5" s="10">
        <v>2851200</v>
      </c>
      <c r="J5" s="10">
        <v>2851200</v>
      </c>
      <c r="K5" s="10">
        <v>2851200</v>
      </c>
      <c r="L5" s="10">
        <v>2851200</v>
      </c>
      <c r="M5" s="10">
        <v>2851200</v>
      </c>
      <c r="N5" s="10">
        <v>2851200</v>
      </c>
      <c r="O5" s="10">
        <v>2851200</v>
      </c>
      <c r="P5" s="10">
        <v>2851200</v>
      </c>
      <c r="Q5" s="10">
        <v>2851200</v>
      </c>
      <c r="R5" s="10">
        <v>2851200</v>
      </c>
      <c r="S5" s="10">
        <v>2851200</v>
      </c>
      <c r="T5" s="10">
        <v>2851200</v>
      </c>
      <c r="U5" s="23">
        <v>2851200</v>
      </c>
      <c r="V5" s="24">
        <f>SUM(I5:U5)</f>
        <v>37065600</v>
      </c>
      <c r="W5" s="89"/>
    </row>
    <row r="6" spans="1:23" s="1" customFormat="1" x14ac:dyDescent="0.25">
      <c r="A6" s="90"/>
      <c r="B6" s="90"/>
      <c r="C6" s="90"/>
      <c r="D6" s="90"/>
      <c r="E6" s="84"/>
      <c r="F6" s="3">
        <v>191</v>
      </c>
      <c r="G6" s="11" t="s">
        <v>31</v>
      </c>
      <c r="H6" s="91"/>
      <c r="I6" s="10">
        <v>280000</v>
      </c>
      <c r="J6" s="10">
        <v>280000</v>
      </c>
      <c r="K6" s="10">
        <v>280000</v>
      </c>
      <c r="L6" s="10">
        <v>280000</v>
      </c>
      <c r="M6" s="10">
        <v>280000</v>
      </c>
      <c r="N6" s="10">
        <v>280000</v>
      </c>
      <c r="O6" s="10">
        <v>280000</v>
      </c>
      <c r="P6" s="10">
        <v>280000</v>
      </c>
      <c r="Q6" s="10">
        <v>280000</v>
      </c>
      <c r="R6" s="10">
        <v>280000</v>
      </c>
      <c r="S6" s="10">
        <v>280000</v>
      </c>
      <c r="T6" s="10">
        <v>280000</v>
      </c>
      <c r="U6" s="23">
        <v>0</v>
      </c>
      <c r="V6" s="24">
        <f>SUM(I6:U6)</f>
        <v>3360000</v>
      </c>
      <c r="W6" s="89"/>
    </row>
    <row r="7" spans="1:23" s="9" customFormat="1" x14ac:dyDescent="0.25">
      <c r="A7" s="90"/>
      <c r="B7" s="90"/>
      <c r="C7" s="90"/>
      <c r="D7" s="90"/>
      <c r="E7" s="84"/>
      <c r="F7" s="15">
        <v>133</v>
      </c>
      <c r="G7" s="14" t="s">
        <v>91</v>
      </c>
      <c r="H7" s="91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23">
        <v>0</v>
      </c>
      <c r="V7" s="24">
        <f>SUM(S7:U7)</f>
        <v>0</v>
      </c>
      <c r="W7" s="89"/>
    </row>
    <row r="8" spans="1:23" s="1" customFormat="1" x14ac:dyDescent="0.25">
      <c r="A8" s="90"/>
      <c r="B8" s="90"/>
      <c r="C8" s="90"/>
      <c r="D8" s="90"/>
      <c r="E8" s="84"/>
      <c r="F8" s="3">
        <v>232</v>
      </c>
      <c r="G8" s="11" t="s">
        <v>33</v>
      </c>
      <c r="H8" s="91"/>
      <c r="I8" s="10">
        <v>0</v>
      </c>
      <c r="J8" s="4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23">
        <v>0</v>
      </c>
      <c r="V8" s="24">
        <f>SUM(I8:U8)</f>
        <v>0</v>
      </c>
      <c r="W8" s="89"/>
    </row>
    <row r="9" spans="1:23" s="1" customFormat="1" x14ac:dyDescent="0.25">
      <c r="A9" s="90"/>
      <c r="B9" s="90"/>
      <c r="C9" s="90"/>
      <c r="D9" s="90"/>
      <c r="E9" s="85"/>
      <c r="F9" s="3">
        <v>199</v>
      </c>
      <c r="G9" s="11" t="s">
        <v>32</v>
      </c>
      <c r="H9" s="91"/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23">
        <v>0</v>
      </c>
      <c r="V9" s="24">
        <v>0</v>
      </c>
      <c r="W9" s="89"/>
    </row>
    <row r="10" spans="1:23" x14ac:dyDescent="0.25">
      <c r="A10" s="90" t="s">
        <v>15</v>
      </c>
      <c r="B10" s="90"/>
      <c r="C10" s="90"/>
      <c r="D10" s="90" t="s">
        <v>16</v>
      </c>
      <c r="E10" s="83" t="s">
        <v>217</v>
      </c>
      <c r="F10" s="3">
        <v>111</v>
      </c>
      <c r="G10" s="11" t="s">
        <v>28</v>
      </c>
      <c r="H10" s="91">
        <v>941404</v>
      </c>
      <c r="I10" s="10">
        <v>7425200</v>
      </c>
      <c r="J10" s="10">
        <v>7425200</v>
      </c>
      <c r="K10" s="10">
        <v>7425200</v>
      </c>
      <c r="L10" s="10">
        <v>7425200</v>
      </c>
      <c r="M10" s="10">
        <v>7425200</v>
      </c>
      <c r="N10" s="10">
        <v>7425200</v>
      </c>
      <c r="O10" s="10">
        <v>7425200</v>
      </c>
      <c r="P10" s="10">
        <v>7425200</v>
      </c>
      <c r="Q10" s="10">
        <v>7425200</v>
      </c>
      <c r="R10" s="10">
        <v>7425200</v>
      </c>
      <c r="S10" s="10">
        <v>7425200</v>
      </c>
      <c r="T10" s="10">
        <v>7425200</v>
      </c>
      <c r="U10" s="23">
        <v>7425200</v>
      </c>
      <c r="V10" s="24">
        <f>SUM(I10:U10)</f>
        <v>96527600</v>
      </c>
      <c r="W10" s="89">
        <f>SUM(V10,V11,V12,V13,V14,V15)</f>
        <v>109947918</v>
      </c>
    </row>
    <row r="11" spans="1:23" s="5" customFormat="1" x14ac:dyDescent="0.25">
      <c r="A11" s="90"/>
      <c r="B11" s="90"/>
      <c r="C11" s="90"/>
      <c r="D11" s="90"/>
      <c r="E11" s="84"/>
      <c r="F11" s="3">
        <v>113</v>
      </c>
      <c r="G11" s="11" t="s">
        <v>30</v>
      </c>
      <c r="H11" s="91"/>
      <c r="I11" s="10">
        <v>631900</v>
      </c>
      <c r="J11" s="10">
        <v>631900</v>
      </c>
      <c r="K11" s="10">
        <v>631900</v>
      </c>
      <c r="L11" s="10">
        <v>631900</v>
      </c>
      <c r="M11" s="10">
        <v>631900</v>
      </c>
      <c r="N11" s="10">
        <v>631900</v>
      </c>
      <c r="O11" s="10">
        <v>631900</v>
      </c>
      <c r="P11" s="10">
        <v>631900</v>
      </c>
      <c r="Q11" s="10">
        <v>631900</v>
      </c>
      <c r="R11" s="10">
        <v>631900</v>
      </c>
      <c r="S11" s="10">
        <v>631900</v>
      </c>
      <c r="T11" s="10">
        <v>631900</v>
      </c>
      <c r="U11" s="23">
        <v>631900</v>
      </c>
      <c r="V11" s="24">
        <f>SUM(I11:U11)</f>
        <v>8214700</v>
      </c>
      <c r="W11" s="69"/>
    </row>
    <row r="12" spans="1:23" s="5" customFormat="1" x14ac:dyDescent="0.25">
      <c r="A12" s="90"/>
      <c r="B12" s="90"/>
      <c r="C12" s="90"/>
      <c r="D12" s="90"/>
      <c r="E12" s="84"/>
      <c r="F12" s="3">
        <v>191</v>
      </c>
      <c r="G12" s="11" t="s">
        <v>31</v>
      </c>
      <c r="H12" s="91"/>
      <c r="I12" s="10">
        <v>260000</v>
      </c>
      <c r="J12" s="10">
        <v>260000</v>
      </c>
      <c r="K12" s="10">
        <v>260000</v>
      </c>
      <c r="L12" s="10">
        <v>260000</v>
      </c>
      <c r="M12" s="10">
        <v>260000</v>
      </c>
      <c r="N12" s="10">
        <v>260000</v>
      </c>
      <c r="O12" s="10">
        <v>260000</v>
      </c>
      <c r="P12" s="10">
        <v>260000</v>
      </c>
      <c r="Q12" s="10">
        <v>260000</v>
      </c>
      <c r="R12" s="10">
        <v>260000</v>
      </c>
      <c r="S12" s="10">
        <v>260000</v>
      </c>
      <c r="T12" s="10">
        <v>260000</v>
      </c>
      <c r="U12" s="23">
        <v>0</v>
      </c>
      <c r="V12" s="24">
        <f>SUM(I12:U12)</f>
        <v>3120000</v>
      </c>
      <c r="W12" s="69"/>
    </row>
    <row r="13" spans="1:23" s="5" customFormat="1" x14ac:dyDescent="0.25">
      <c r="A13" s="90"/>
      <c r="B13" s="90"/>
      <c r="C13" s="90"/>
      <c r="D13" s="90"/>
      <c r="E13" s="84"/>
      <c r="F13" s="3">
        <v>232</v>
      </c>
      <c r="G13" s="11" t="s">
        <v>33</v>
      </c>
      <c r="H13" s="91"/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56250</v>
      </c>
      <c r="P13" s="38">
        <v>0</v>
      </c>
      <c r="Q13" s="10">
        <v>1222618</v>
      </c>
      <c r="R13" s="38">
        <v>806750</v>
      </c>
      <c r="S13" s="10">
        <v>0</v>
      </c>
      <c r="T13" s="10">
        <v>0</v>
      </c>
      <c r="U13" s="23"/>
      <c r="V13" s="24">
        <f>SUM(I13:U13)</f>
        <v>2085618</v>
      </c>
      <c r="W13" s="69"/>
    </row>
    <row r="14" spans="1:23" s="9" customFormat="1" x14ac:dyDescent="0.25">
      <c r="A14" s="90"/>
      <c r="B14" s="90"/>
      <c r="C14" s="90"/>
      <c r="D14" s="90"/>
      <c r="E14" s="84"/>
      <c r="F14" s="15">
        <v>133</v>
      </c>
      <c r="G14" s="14" t="s">
        <v>91</v>
      </c>
      <c r="H14" s="91"/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23">
        <v>0</v>
      </c>
      <c r="V14" s="24">
        <f>SUM(I14:U14)</f>
        <v>0</v>
      </c>
      <c r="W14" s="69"/>
    </row>
    <row r="15" spans="1:23" s="5" customFormat="1" x14ac:dyDescent="0.25">
      <c r="A15" s="90"/>
      <c r="B15" s="90"/>
      <c r="C15" s="90"/>
      <c r="D15" s="90"/>
      <c r="E15" s="85"/>
      <c r="F15" s="3">
        <v>199</v>
      </c>
      <c r="G15" s="11" t="s">
        <v>32</v>
      </c>
      <c r="H15" s="91"/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23">
        <v>0</v>
      </c>
      <c r="V15" s="24">
        <v>0</v>
      </c>
      <c r="W15" s="69"/>
    </row>
    <row r="16" spans="1:23" x14ac:dyDescent="0.25">
      <c r="A16" s="90" t="s">
        <v>17</v>
      </c>
      <c r="B16" s="90"/>
      <c r="C16" s="90"/>
      <c r="D16" s="90" t="s">
        <v>16</v>
      </c>
      <c r="E16" s="83" t="s">
        <v>217</v>
      </c>
      <c r="F16" s="3">
        <v>111</v>
      </c>
      <c r="G16" s="11" t="s">
        <v>28</v>
      </c>
      <c r="H16" s="91">
        <v>759076</v>
      </c>
      <c r="I16" s="10">
        <v>7425200</v>
      </c>
      <c r="J16" s="10">
        <v>7425200</v>
      </c>
      <c r="K16" s="10">
        <v>7425200</v>
      </c>
      <c r="L16" s="10">
        <v>7425200</v>
      </c>
      <c r="M16" s="10">
        <v>7425200</v>
      </c>
      <c r="N16" s="10">
        <v>7425200</v>
      </c>
      <c r="O16" s="10">
        <v>7425200</v>
      </c>
      <c r="P16" s="10">
        <v>7425200</v>
      </c>
      <c r="Q16" s="10">
        <v>7425200</v>
      </c>
      <c r="R16" s="10">
        <v>7425200</v>
      </c>
      <c r="S16" s="10">
        <v>7425200</v>
      </c>
      <c r="T16" s="10">
        <v>7425200</v>
      </c>
      <c r="U16" s="23">
        <v>7425200</v>
      </c>
      <c r="V16" s="24">
        <f>SUM(I16:U16)</f>
        <v>96527600</v>
      </c>
      <c r="W16" s="89">
        <f>SUM(V16,V17,V18,V19,V20)</f>
        <v>107862300</v>
      </c>
    </row>
    <row r="17" spans="1:23" s="6" customFormat="1" x14ac:dyDescent="0.25">
      <c r="A17" s="90"/>
      <c r="B17" s="90"/>
      <c r="C17" s="90"/>
      <c r="D17" s="90"/>
      <c r="E17" s="84"/>
      <c r="F17" s="3">
        <v>113</v>
      </c>
      <c r="G17" s="11" t="s">
        <v>30</v>
      </c>
      <c r="H17" s="91"/>
      <c r="I17" s="23">
        <v>631900</v>
      </c>
      <c r="J17" s="23">
        <v>631900</v>
      </c>
      <c r="K17" s="23">
        <v>631900</v>
      </c>
      <c r="L17" s="23">
        <v>631900</v>
      </c>
      <c r="M17" s="23">
        <v>631900</v>
      </c>
      <c r="N17" s="23">
        <v>631900</v>
      </c>
      <c r="O17" s="23">
        <v>631900</v>
      </c>
      <c r="P17" s="23">
        <v>631900</v>
      </c>
      <c r="Q17" s="23">
        <v>631900</v>
      </c>
      <c r="R17" s="23">
        <v>631900</v>
      </c>
      <c r="S17" s="23">
        <v>631900</v>
      </c>
      <c r="T17" s="23">
        <v>631900</v>
      </c>
      <c r="U17" s="23">
        <v>631900</v>
      </c>
      <c r="V17" s="24">
        <f>SUM(I17:U17)</f>
        <v>8214700</v>
      </c>
      <c r="W17" s="89"/>
    </row>
    <row r="18" spans="1:23" s="6" customFormat="1" x14ac:dyDescent="0.25">
      <c r="A18" s="90"/>
      <c r="B18" s="90"/>
      <c r="C18" s="90"/>
      <c r="D18" s="90"/>
      <c r="E18" s="84"/>
      <c r="F18" s="3">
        <v>191</v>
      </c>
      <c r="G18" s="11" t="s">
        <v>31</v>
      </c>
      <c r="H18" s="91"/>
      <c r="I18" s="10">
        <v>260000</v>
      </c>
      <c r="J18" s="10">
        <v>260000</v>
      </c>
      <c r="K18" s="10">
        <v>260000</v>
      </c>
      <c r="L18" s="10">
        <v>260000</v>
      </c>
      <c r="M18" s="10">
        <v>260000</v>
      </c>
      <c r="N18" s="10">
        <v>260000</v>
      </c>
      <c r="O18" s="10">
        <v>260000</v>
      </c>
      <c r="P18" s="10">
        <v>260000</v>
      </c>
      <c r="Q18" s="10">
        <v>260000</v>
      </c>
      <c r="R18" s="10">
        <v>260000</v>
      </c>
      <c r="S18" s="10">
        <v>260000</v>
      </c>
      <c r="T18" s="10">
        <v>260000</v>
      </c>
      <c r="U18" s="23">
        <v>0</v>
      </c>
      <c r="V18" s="24">
        <f>SUM(I18:U18)</f>
        <v>3120000</v>
      </c>
      <c r="W18" s="89"/>
    </row>
    <row r="19" spans="1:23" s="6" customFormat="1" x14ac:dyDescent="0.25">
      <c r="A19" s="90"/>
      <c r="B19" s="90"/>
      <c r="C19" s="90"/>
      <c r="D19" s="90"/>
      <c r="E19" s="84"/>
      <c r="F19" s="3">
        <v>232</v>
      </c>
      <c r="G19" s="11" t="s">
        <v>33</v>
      </c>
      <c r="H19" s="91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23">
        <v>0</v>
      </c>
      <c r="V19" s="19">
        <v>0</v>
      </c>
      <c r="W19" s="89"/>
    </row>
    <row r="20" spans="1:23" s="6" customFormat="1" x14ac:dyDescent="0.25">
      <c r="A20" s="90"/>
      <c r="B20" s="90"/>
      <c r="C20" s="90"/>
      <c r="D20" s="90"/>
      <c r="E20" s="85"/>
      <c r="F20" s="3">
        <v>199</v>
      </c>
      <c r="G20" s="11" t="s">
        <v>32</v>
      </c>
      <c r="H20" s="91"/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23">
        <v>0</v>
      </c>
      <c r="V20" s="24">
        <v>0</v>
      </c>
      <c r="W20" s="89"/>
    </row>
    <row r="21" spans="1:23" x14ac:dyDescent="0.25">
      <c r="A21" s="90" t="s">
        <v>18</v>
      </c>
      <c r="B21" s="90"/>
      <c r="C21" s="90"/>
      <c r="D21" s="90" t="s">
        <v>16</v>
      </c>
      <c r="E21" s="83" t="s">
        <v>217</v>
      </c>
      <c r="F21" s="3">
        <v>111</v>
      </c>
      <c r="G21" s="11" t="s">
        <v>28</v>
      </c>
      <c r="H21" s="91">
        <v>4949635</v>
      </c>
      <c r="I21" s="10">
        <v>7425200</v>
      </c>
      <c r="J21" s="10">
        <v>7425200</v>
      </c>
      <c r="K21" s="10">
        <v>7425200</v>
      </c>
      <c r="L21" s="10">
        <v>7425200</v>
      </c>
      <c r="M21" s="10">
        <v>7425200</v>
      </c>
      <c r="N21" s="10">
        <v>7425200</v>
      </c>
      <c r="O21" s="10">
        <v>7425200</v>
      </c>
      <c r="P21" s="10">
        <v>7425200</v>
      </c>
      <c r="Q21" s="10">
        <v>7425200</v>
      </c>
      <c r="R21" s="10">
        <v>7425200</v>
      </c>
      <c r="S21" s="10">
        <v>7425200</v>
      </c>
      <c r="T21" s="10">
        <v>7425200</v>
      </c>
      <c r="U21" s="23">
        <v>7425200</v>
      </c>
      <c r="V21" s="24">
        <f>SUM(I21:U21)</f>
        <v>96527600</v>
      </c>
      <c r="W21" s="89">
        <f>SUM(V21,V22,V23,V24)</f>
        <v>99782600</v>
      </c>
    </row>
    <row r="22" spans="1:23" s="7" customFormat="1" x14ac:dyDescent="0.25">
      <c r="A22" s="90"/>
      <c r="B22" s="90"/>
      <c r="C22" s="90"/>
      <c r="D22" s="90"/>
      <c r="E22" s="84"/>
      <c r="F22" s="3">
        <v>191</v>
      </c>
      <c r="G22" s="11" t="s">
        <v>31</v>
      </c>
      <c r="H22" s="91"/>
      <c r="I22" s="10">
        <v>260000</v>
      </c>
      <c r="J22" s="10">
        <v>260000</v>
      </c>
      <c r="K22" s="10">
        <v>260000</v>
      </c>
      <c r="L22" s="10">
        <v>260000</v>
      </c>
      <c r="M22" s="10">
        <v>260000</v>
      </c>
      <c r="N22" s="10">
        <v>260000</v>
      </c>
      <c r="O22" s="10">
        <v>260000</v>
      </c>
      <c r="P22" s="10">
        <v>260000</v>
      </c>
      <c r="Q22" s="10">
        <v>260000</v>
      </c>
      <c r="R22" s="10">
        <v>260000</v>
      </c>
      <c r="S22" s="10">
        <v>260000</v>
      </c>
      <c r="T22" s="10">
        <v>260000</v>
      </c>
      <c r="U22" s="23">
        <v>0</v>
      </c>
      <c r="V22" s="24">
        <f>SUM(I22:U22)</f>
        <v>3120000</v>
      </c>
      <c r="W22" s="69"/>
    </row>
    <row r="23" spans="1:23" s="7" customFormat="1" x14ac:dyDescent="0.25">
      <c r="A23" s="90"/>
      <c r="B23" s="90"/>
      <c r="C23" s="90"/>
      <c r="D23" s="90"/>
      <c r="E23" s="84"/>
      <c r="F23" s="3">
        <v>232</v>
      </c>
      <c r="G23" s="11" t="s">
        <v>33</v>
      </c>
      <c r="H23" s="91"/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135000</v>
      </c>
      <c r="R23" s="38">
        <v>0</v>
      </c>
      <c r="S23" s="10">
        <v>0</v>
      </c>
      <c r="T23" s="10">
        <v>0</v>
      </c>
      <c r="U23" s="23"/>
      <c r="V23" s="24">
        <f>SUM(I23:U23)</f>
        <v>135000</v>
      </c>
      <c r="W23" s="69"/>
    </row>
    <row r="24" spans="1:23" s="7" customFormat="1" x14ac:dyDescent="0.25">
      <c r="A24" s="90"/>
      <c r="B24" s="90"/>
      <c r="C24" s="90"/>
      <c r="D24" s="90"/>
      <c r="E24" s="85"/>
      <c r="F24" s="3">
        <v>199</v>
      </c>
      <c r="G24" s="11" t="s">
        <v>32</v>
      </c>
      <c r="H24" s="91"/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23">
        <v>0</v>
      </c>
      <c r="V24" s="24">
        <v>0</v>
      </c>
      <c r="W24" s="69"/>
    </row>
    <row r="25" spans="1:23" x14ac:dyDescent="0.25">
      <c r="A25" s="90" t="s">
        <v>19</v>
      </c>
      <c r="B25" s="90"/>
      <c r="C25" s="90"/>
      <c r="D25" s="90" t="s">
        <v>16</v>
      </c>
      <c r="E25" s="83" t="s">
        <v>217</v>
      </c>
      <c r="F25" s="3">
        <v>111</v>
      </c>
      <c r="G25" s="11" t="s">
        <v>28</v>
      </c>
      <c r="H25" s="91">
        <v>2174520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7425200</v>
      </c>
      <c r="T25" s="10">
        <v>7425200</v>
      </c>
      <c r="U25" s="23">
        <v>1233533</v>
      </c>
      <c r="V25" s="24">
        <f>SUM(I25:U25)</f>
        <v>16083933</v>
      </c>
      <c r="W25" s="89">
        <f>SUM(V25,V26,V27,V28)</f>
        <v>17973049</v>
      </c>
    </row>
    <row r="26" spans="1:23" s="7" customFormat="1" x14ac:dyDescent="0.25">
      <c r="A26" s="90"/>
      <c r="B26" s="90"/>
      <c r="C26" s="90"/>
      <c r="D26" s="90"/>
      <c r="E26" s="84"/>
      <c r="F26" s="3">
        <v>191</v>
      </c>
      <c r="G26" s="11" t="s">
        <v>31</v>
      </c>
      <c r="H26" s="91"/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260000</v>
      </c>
      <c r="T26" s="10">
        <v>260000</v>
      </c>
      <c r="U26" s="23">
        <v>0</v>
      </c>
      <c r="V26" s="24">
        <f>SUM(I26:U26)</f>
        <v>520000</v>
      </c>
      <c r="W26" s="69"/>
    </row>
    <row r="27" spans="1:23" s="7" customFormat="1" x14ac:dyDescent="0.25">
      <c r="A27" s="90"/>
      <c r="B27" s="90"/>
      <c r="C27" s="90"/>
      <c r="D27" s="90"/>
      <c r="E27" s="84"/>
      <c r="F27" s="3">
        <v>113</v>
      </c>
      <c r="G27" s="11" t="s">
        <v>30</v>
      </c>
      <c r="H27" s="91"/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5">
        <v>0</v>
      </c>
      <c r="P27" s="10">
        <v>0</v>
      </c>
      <c r="Q27" s="25">
        <v>0</v>
      </c>
      <c r="R27" s="10">
        <v>0</v>
      </c>
      <c r="S27" s="10">
        <v>631900</v>
      </c>
      <c r="T27" s="10">
        <v>631900</v>
      </c>
      <c r="U27" s="23">
        <v>105316</v>
      </c>
      <c r="V27" s="24">
        <f>SUM(I27:U27)</f>
        <v>1369116</v>
      </c>
      <c r="W27" s="69"/>
    </row>
    <row r="28" spans="1:23" s="7" customFormat="1" x14ac:dyDescent="0.25">
      <c r="A28" s="90"/>
      <c r="B28" s="90"/>
      <c r="C28" s="90"/>
      <c r="D28" s="90"/>
      <c r="E28" s="85"/>
      <c r="F28" s="3">
        <v>199</v>
      </c>
      <c r="G28" s="11" t="s">
        <v>32</v>
      </c>
      <c r="H28" s="91"/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23">
        <v>0</v>
      </c>
      <c r="V28" s="24"/>
      <c r="W28" s="69"/>
    </row>
    <row r="29" spans="1:23" x14ac:dyDescent="0.25">
      <c r="A29" s="90" t="s">
        <v>20</v>
      </c>
      <c r="B29" s="90"/>
      <c r="C29" s="90"/>
      <c r="D29" s="90" t="s">
        <v>16</v>
      </c>
      <c r="E29" s="83" t="s">
        <v>217</v>
      </c>
      <c r="F29" s="3">
        <v>111</v>
      </c>
      <c r="G29" s="11" t="s">
        <v>28</v>
      </c>
      <c r="H29" s="91">
        <v>3963511</v>
      </c>
      <c r="I29" s="10">
        <v>7425200</v>
      </c>
      <c r="J29" s="10">
        <v>7425200</v>
      </c>
      <c r="K29" s="10">
        <v>7425200</v>
      </c>
      <c r="L29" s="10">
        <v>7425200</v>
      </c>
      <c r="M29" s="10">
        <v>7425200</v>
      </c>
      <c r="N29" s="10">
        <v>7425200</v>
      </c>
      <c r="O29" s="10">
        <v>7425200</v>
      </c>
      <c r="P29" s="10">
        <v>7425200</v>
      </c>
      <c r="Q29" s="10">
        <v>7425200</v>
      </c>
      <c r="R29" s="10">
        <v>7425200</v>
      </c>
      <c r="S29" s="10">
        <v>7425200</v>
      </c>
      <c r="T29" s="10">
        <v>7425200</v>
      </c>
      <c r="U29" s="23">
        <v>7425200</v>
      </c>
      <c r="V29" s="24">
        <f>SUM(I29:U29)</f>
        <v>96527600</v>
      </c>
      <c r="W29" s="89">
        <f>SUM(V29,V30,V31,V32)</f>
        <v>99647600</v>
      </c>
    </row>
    <row r="30" spans="1:23" s="8" customFormat="1" x14ac:dyDescent="0.25">
      <c r="A30" s="90"/>
      <c r="B30" s="90"/>
      <c r="C30" s="90"/>
      <c r="D30" s="90"/>
      <c r="E30" s="84"/>
      <c r="F30" s="3">
        <v>191</v>
      </c>
      <c r="G30" s="11" t="s">
        <v>31</v>
      </c>
      <c r="H30" s="91"/>
      <c r="I30" s="10">
        <v>260000</v>
      </c>
      <c r="J30" s="10">
        <v>260000</v>
      </c>
      <c r="K30" s="10">
        <v>260000</v>
      </c>
      <c r="L30" s="10">
        <v>260000</v>
      </c>
      <c r="M30" s="10">
        <v>260000</v>
      </c>
      <c r="N30" s="10">
        <v>260000</v>
      </c>
      <c r="O30" s="10">
        <v>260000</v>
      </c>
      <c r="P30" s="10">
        <v>260000</v>
      </c>
      <c r="Q30" s="10">
        <v>260000</v>
      </c>
      <c r="R30" s="10">
        <v>260000</v>
      </c>
      <c r="S30" s="10">
        <v>260000</v>
      </c>
      <c r="T30" s="10">
        <v>260000</v>
      </c>
      <c r="U30" s="23">
        <v>0</v>
      </c>
      <c r="V30" s="24">
        <f>SUM(I30:U30)</f>
        <v>3120000</v>
      </c>
      <c r="W30" s="69"/>
    </row>
    <row r="31" spans="1:23" s="8" customFormat="1" x14ac:dyDescent="0.25">
      <c r="A31" s="90"/>
      <c r="B31" s="90"/>
      <c r="C31" s="90"/>
      <c r="D31" s="90"/>
      <c r="E31" s="84"/>
      <c r="F31" s="3">
        <v>232</v>
      </c>
      <c r="G31" s="11" t="s">
        <v>33</v>
      </c>
      <c r="H31" s="91"/>
      <c r="I31" s="10">
        <v>0</v>
      </c>
      <c r="J31" s="4">
        <v>0</v>
      </c>
      <c r="K31" s="4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23">
        <v>0</v>
      </c>
      <c r="V31" s="24">
        <f>SUM(I31:U31)</f>
        <v>0</v>
      </c>
      <c r="W31" s="69"/>
    </row>
    <row r="32" spans="1:23" s="8" customFormat="1" x14ac:dyDescent="0.25">
      <c r="A32" s="90"/>
      <c r="B32" s="90"/>
      <c r="C32" s="90"/>
      <c r="D32" s="90"/>
      <c r="E32" s="85"/>
      <c r="F32" s="3">
        <v>199</v>
      </c>
      <c r="G32" s="11" t="s">
        <v>32</v>
      </c>
      <c r="H32" s="91"/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23">
        <v>0</v>
      </c>
      <c r="V32" s="24">
        <v>0</v>
      </c>
      <c r="W32" s="69"/>
    </row>
    <row r="33" spans="1:23" x14ac:dyDescent="0.25">
      <c r="A33" s="90" t="s">
        <v>21</v>
      </c>
      <c r="B33" s="90"/>
      <c r="C33" s="90"/>
      <c r="D33" s="90" t="s">
        <v>16</v>
      </c>
      <c r="E33" s="83" t="s">
        <v>217</v>
      </c>
      <c r="F33" s="3">
        <v>111</v>
      </c>
      <c r="G33" s="11" t="s">
        <v>28</v>
      </c>
      <c r="H33" s="91">
        <v>1433498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7425200</v>
      </c>
      <c r="T33" s="10">
        <v>7425200</v>
      </c>
      <c r="U33" s="23">
        <v>1233533</v>
      </c>
      <c r="V33" s="24">
        <f>SUM(I33:U33)</f>
        <v>16083933</v>
      </c>
      <c r="W33" s="89">
        <f>SUM(V33,V34,V35,V36)</f>
        <v>16603933</v>
      </c>
    </row>
    <row r="34" spans="1:23" s="9" customFormat="1" x14ac:dyDescent="0.25">
      <c r="A34" s="90"/>
      <c r="B34" s="90"/>
      <c r="C34" s="90"/>
      <c r="D34" s="90"/>
      <c r="E34" s="84"/>
      <c r="F34" s="3">
        <v>191</v>
      </c>
      <c r="G34" s="11" t="s">
        <v>31</v>
      </c>
      <c r="H34" s="91"/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260000</v>
      </c>
      <c r="T34" s="10">
        <v>260000</v>
      </c>
      <c r="U34" s="23">
        <v>0</v>
      </c>
      <c r="V34" s="24">
        <f>SUM(I34:U34)</f>
        <v>520000</v>
      </c>
      <c r="W34" s="69"/>
    </row>
    <row r="35" spans="1:23" s="9" customFormat="1" x14ac:dyDescent="0.25">
      <c r="A35" s="90"/>
      <c r="B35" s="90"/>
      <c r="C35" s="90"/>
      <c r="D35" s="90"/>
      <c r="E35" s="84"/>
      <c r="F35" s="3">
        <v>232</v>
      </c>
      <c r="G35" s="11" t="s">
        <v>33</v>
      </c>
      <c r="H35" s="91"/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23">
        <v>0</v>
      </c>
      <c r="V35" s="10">
        <f>SUM(I35:U35)</f>
        <v>0</v>
      </c>
      <c r="W35" s="69"/>
    </row>
    <row r="36" spans="1:23" s="9" customFormat="1" x14ac:dyDescent="0.25">
      <c r="A36" s="90"/>
      <c r="B36" s="90"/>
      <c r="C36" s="90"/>
      <c r="D36" s="90"/>
      <c r="E36" s="85"/>
      <c r="F36" s="3">
        <v>199</v>
      </c>
      <c r="G36" s="11" t="s">
        <v>32</v>
      </c>
      <c r="H36" s="91"/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23">
        <v>0</v>
      </c>
      <c r="V36" s="24">
        <v>0</v>
      </c>
      <c r="W36" s="69"/>
    </row>
    <row r="37" spans="1:23" x14ac:dyDescent="0.25">
      <c r="A37" s="90" t="s">
        <v>22</v>
      </c>
      <c r="B37" s="90"/>
      <c r="C37" s="90"/>
      <c r="D37" s="90" t="s">
        <v>16</v>
      </c>
      <c r="E37" s="83" t="s">
        <v>217</v>
      </c>
      <c r="F37" s="3">
        <v>111</v>
      </c>
      <c r="G37" s="11" t="s">
        <v>28</v>
      </c>
      <c r="H37" s="91">
        <v>4377242</v>
      </c>
      <c r="I37" s="10">
        <v>7425200</v>
      </c>
      <c r="J37" s="10">
        <v>7425200</v>
      </c>
      <c r="K37" s="10">
        <v>7425200</v>
      </c>
      <c r="L37" s="10">
        <v>7425200</v>
      </c>
      <c r="M37" s="10">
        <v>7425200</v>
      </c>
      <c r="N37" s="10">
        <v>7425200</v>
      </c>
      <c r="O37" s="10">
        <v>7425200</v>
      </c>
      <c r="P37" s="10">
        <v>7425200</v>
      </c>
      <c r="Q37" s="10">
        <v>7425200</v>
      </c>
      <c r="R37" s="10">
        <v>7425200</v>
      </c>
      <c r="S37" s="10">
        <v>0</v>
      </c>
      <c r="T37" s="10">
        <v>0</v>
      </c>
      <c r="U37" s="23">
        <v>6187667</v>
      </c>
      <c r="V37" s="24">
        <f>SUM(I37:U37)</f>
        <v>80439667</v>
      </c>
      <c r="W37" s="94">
        <f>SUM(V37,V38,V39,V40)</f>
        <v>83039667</v>
      </c>
    </row>
    <row r="38" spans="1:23" s="9" customFormat="1" x14ac:dyDescent="0.25">
      <c r="A38" s="90"/>
      <c r="B38" s="90"/>
      <c r="C38" s="90"/>
      <c r="D38" s="90"/>
      <c r="E38" s="84"/>
      <c r="F38" s="3">
        <v>191</v>
      </c>
      <c r="G38" s="11" t="s">
        <v>31</v>
      </c>
      <c r="H38" s="91"/>
      <c r="I38" s="10">
        <v>260000</v>
      </c>
      <c r="J38" s="10">
        <v>260000</v>
      </c>
      <c r="K38" s="10">
        <v>260000</v>
      </c>
      <c r="L38" s="10">
        <v>260000</v>
      </c>
      <c r="M38" s="10">
        <v>260000</v>
      </c>
      <c r="N38" s="10">
        <v>260000</v>
      </c>
      <c r="O38" s="10">
        <v>260000</v>
      </c>
      <c r="P38" s="10">
        <v>260000</v>
      </c>
      <c r="Q38" s="10">
        <v>260000</v>
      </c>
      <c r="R38" s="10">
        <v>260000</v>
      </c>
      <c r="S38" s="10">
        <v>0</v>
      </c>
      <c r="T38" s="23">
        <v>0</v>
      </c>
      <c r="U38" s="23">
        <v>0</v>
      </c>
      <c r="V38" s="24">
        <f>SUM(I38:U38)</f>
        <v>2600000</v>
      </c>
      <c r="W38" s="94"/>
    </row>
    <row r="39" spans="1:23" s="9" customFormat="1" x14ac:dyDescent="0.25">
      <c r="A39" s="90"/>
      <c r="B39" s="90"/>
      <c r="C39" s="90"/>
      <c r="D39" s="90"/>
      <c r="E39" s="84"/>
      <c r="F39" s="3">
        <v>232</v>
      </c>
      <c r="G39" s="11" t="s">
        <v>33</v>
      </c>
      <c r="H39" s="91"/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23">
        <v>0</v>
      </c>
      <c r="V39" s="10">
        <f>SUM(I39:U39)</f>
        <v>0</v>
      </c>
      <c r="W39" s="94"/>
    </row>
    <row r="40" spans="1:23" s="9" customFormat="1" x14ac:dyDescent="0.25">
      <c r="A40" s="90"/>
      <c r="B40" s="90"/>
      <c r="C40" s="90"/>
      <c r="D40" s="90"/>
      <c r="E40" s="85"/>
      <c r="F40" s="3">
        <v>199</v>
      </c>
      <c r="G40" s="11" t="s">
        <v>32</v>
      </c>
      <c r="H40" s="91"/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23">
        <v>0</v>
      </c>
      <c r="V40" s="10">
        <v>0</v>
      </c>
      <c r="W40" s="94"/>
    </row>
    <row r="41" spans="1:23" x14ac:dyDescent="0.25">
      <c r="A41" s="90" t="s">
        <v>23</v>
      </c>
      <c r="B41" s="90"/>
      <c r="C41" s="90"/>
      <c r="D41" s="90" t="s">
        <v>16</v>
      </c>
      <c r="E41" s="83" t="s">
        <v>217</v>
      </c>
      <c r="F41" s="3">
        <v>111</v>
      </c>
      <c r="G41" s="11" t="s">
        <v>28</v>
      </c>
      <c r="H41" s="91">
        <v>2321437</v>
      </c>
      <c r="I41" s="10">
        <v>7425200</v>
      </c>
      <c r="J41" s="10">
        <v>7425200</v>
      </c>
      <c r="K41" s="10">
        <v>7425200</v>
      </c>
      <c r="L41" s="10">
        <v>7425200</v>
      </c>
      <c r="M41" s="10">
        <v>7425200</v>
      </c>
      <c r="N41" s="10">
        <v>7425200</v>
      </c>
      <c r="O41" s="10">
        <v>7425200</v>
      </c>
      <c r="P41" s="10">
        <v>7425200</v>
      </c>
      <c r="Q41" s="10">
        <v>7425200</v>
      </c>
      <c r="R41" s="10">
        <v>7425200</v>
      </c>
      <c r="S41" s="10">
        <v>0</v>
      </c>
      <c r="T41" s="10">
        <v>0</v>
      </c>
      <c r="U41" s="23">
        <v>6187667</v>
      </c>
      <c r="V41" s="24">
        <f>SUM(I41:U41)</f>
        <v>80439667</v>
      </c>
      <c r="W41" s="89">
        <f>SUM(V41,V42,V43)</f>
        <v>89885250.333333328</v>
      </c>
    </row>
    <row r="42" spans="1:23" s="9" customFormat="1" x14ac:dyDescent="0.25">
      <c r="A42" s="90"/>
      <c r="B42" s="90"/>
      <c r="C42" s="90"/>
      <c r="D42" s="90"/>
      <c r="E42" s="84"/>
      <c r="F42" s="3">
        <v>191</v>
      </c>
      <c r="G42" s="11" t="s">
        <v>31</v>
      </c>
      <c r="H42" s="91"/>
      <c r="I42" s="10">
        <v>260000</v>
      </c>
      <c r="J42" s="10">
        <v>260000</v>
      </c>
      <c r="K42" s="10">
        <v>260000</v>
      </c>
      <c r="L42" s="10">
        <v>260000</v>
      </c>
      <c r="M42" s="10">
        <v>260000</v>
      </c>
      <c r="N42" s="10">
        <v>260000</v>
      </c>
      <c r="O42" s="10">
        <v>260000</v>
      </c>
      <c r="P42" s="10">
        <v>260000</v>
      </c>
      <c r="Q42" s="10">
        <v>260000</v>
      </c>
      <c r="R42" s="10">
        <v>260000</v>
      </c>
      <c r="S42" s="10">
        <v>0</v>
      </c>
      <c r="T42" s="10">
        <v>0</v>
      </c>
      <c r="U42" s="23">
        <v>0</v>
      </c>
      <c r="V42" s="24">
        <f>SUM(I42:U42)</f>
        <v>2600000</v>
      </c>
      <c r="W42" s="69"/>
    </row>
    <row r="43" spans="1:23" s="9" customFormat="1" x14ac:dyDescent="0.25">
      <c r="A43" s="90"/>
      <c r="B43" s="90"/>
      <c r="C43" s="90"/>
      <c r="D43" s="90"/>
      <c r="E43" s="84"/>
      <c r="F43" s="3">
        <v>113</v>
      </c>
      <c r="G43" s="11" t="s">
        <v>30</v>
      </c>
      <c r="H43" s="91"/>
      <c r="I43" s="10">
        <v>631900</v>
      </c>
      <c r="J43" s="10">
        <v>631900</v>
      </c>
      <c r="K43" s="10">
        <v>631900</v>
      </c>
      <c r="L43" s="10">
        <v>631900</v>
      </c>
      <c r="M43" s="10">
        <v>631900</v>
      </c>
      <c r="N43" s="10">
        <v>631900</v>
      </c>
      <c r="O43" s="10">
        <v>631900</v>
      </c>
      <c r="P43" s="10">
        <v>631900</v>
      </c>
      <c r="Q43" s="10">
        <v>631900</v>
      </c>
      <c r="R43" s="10">
        <v>631900</v>
      </c>
      <c r="S43" s="23">
        <v>0</v>
      </c>
      <c r="T43" s="23">
        <v>0</v>
      </c>
      <c r="U43" s="23">
        <f t="shared" ref="U43" si="0">(I43+J43+K43+L43+M43+N43+O43+P43+Q43+R43+S43+T43)/12</f>
        <v>526583.33333333337</v>
      </c>
      <c r="V43" s="24">
        <f>SUM(I43:U43)</f>
        <v>6845583.333333333</v>
      </c>
      <c r="W43" s="69"/>
    </row>
    <row r="44" spans="1:23" s="9" customFormat="1" x14ac:dyDescent="0.25">
      <c r="A44" s="90"/>
      <c r="B44" s="90"/>
      <c r="C44" s="90"/>
      <c r="D44" s="90"/>
      <c r="E44" s="84"/>
      <c r="F44" s="3">
        <v>232</v>
      </c>
      <c r="G44" s="11" t="s">
        <v>33</v>
      </c>
      <c r="H44" s="91"/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38">
        <v>0</v>
      </c>
      <c r="S44" s="10">
        <v>0</v>
      </c>
      <c r="T44" s="10">
        <v>0</v>
      </c>
      <c r="U44" s="23">
        <v>0</v>
      </c>
      <c r="V44" s="19">
        <v>0</v>
      </c>
      <c r="W44" s="69"/>
    </row>
    <row r="45" spans="1:23" s="9" customFormat="1" x14ac:dyDescent="0.25">
      <c r="A45" s="90"/>
      <c r="B45" s="90"/>
      <c r="C45" s="90"/>
      <c r="D45" s="90"/>
      <c r="E45" s="85"/>
      <c r="F45" s="3">
        <v>199</v>
      </c>
      <c r="G45" s="11" t="s">
        <v>32</v>
      </c>
      <c r="H45" s="91"/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23">
        <v>0</v>
      </c>
      <c r="V45" s="19">
        <v>0</v>
      </c>
      <c r="W45" s="69"/>
    </row>
    <row r="46" spans="1:23" x14ac:dyDescent="0.25">
      <c r="A46" s="90" t="s">
        <v>24</v>
      </c>
      <c r="B46" s="90"/>
      <c r="C46" s="90"/>
      <c r="D46" s="90" t="s">
        <v>16</v>
      </c>
      <c r="E46" s="83" t="s">
        <v>217</v>
      </c>
      <c r="F46" s="3">
        <v>111</v>
      </c>
      <c r="G46" s="11" t="s">
        <v>28</v>
      </c>
      <c r="H46" s="91">
        <v>1061362</v>
      </c>
      <c r="I46" s="10">
        <v>7425200</v>
      </c>
      <c r="J46" s="10">
        <v>7425200</v>
      </c>
      <c r="K46" s="10">
        <v>7425200</v>
      </c>
      <c r="L46" s="10">
        <v>7425200</v>
      </c>
      <c r="M46" s="10">
        <v>7425200</v>
      </c>
      <c r="N46" s="10">
        <v>7425200</v>
      </c>
      <c r="O46" s="10">
        <v>7425200</v>
      </c>
      <c r="P46" s="10">
        <v>7425200</v>
      </c>
      <c r="Q46" s="10">
        <v>7425200</v>
      </c>
      <c r="R46" s="10">
        <v>7425200</v>
      </c>
      <c r="S46" s="10">
        <v>7425200</v>
      </c>
      <c r="T46" s="10">
        <v>7425200</v>
      </c>
      <c r="U46" s="23">
        <v>7425200</v>
      </c>
      <c r="V46" s="24">
        <f>SUM(I46:U46)</f>
        <v>96527600</v>
      </c>
      <c r="W46" s="89">
        <f>SUM(V46,V47,V48,V49)</f>
        <v>99647600</v>
      </c>
    </row>
    <row r="47" spans="1:23" s="9" customFormat="1" x14ac:dyDescent="0.25">
      <c r="A47" s="90"/>
      <c r="B47" s="90"/>
      <c r="C47" s="90"/>
      <c r="D47" s="90"/>
      <c r="E47" s="84"/>
      <c r="F47" s="3">
        <v>191</v>
      </c>
      <c r="G47" s="11" t="s">
        <v>31</v>
      </c>
      <c r="H47" s="91"/>
      <c r="I47" s="10">
        <v>260000</v>
      </c>
      <c r="J47" s="10">
        <v>260000</v>
      </c>
      <c r="K47" s="10">
        <v>260000</v>
      </c>
      <c r="L47" s="10">
        <v>260000</v>
      </c>
      <c r="M47" s="10">
        <v>260000</v>
      </c>
      <c r="N47" s="10">
        <v>260000</v>
      </c>
      <c r="O47" s="10">
        <v>260000</v>
      </c>
      <c r="P47" s="10">
        <v>260000</v>
      </c>
      <c r="Q47" s="10">
        <v>260000</v>
      </c>
      <c r="R47" s="10">
        <v>260000</v>
      </c>
      <c r="S47" s="10">
        <v>260000</v>
      </c>
      <c r="T47" s="10">
        <v>260000</v>
      </c>
      <c r="U47" s="23">
        <v>0</v>
      </c>
      <c r="V47" s="24">
        <f>SUM(I47:U47)</f>
        <v>3120000</v>
      </c>
      <c r="W47" s="69"/>
    </row>
    <row r="48" spans="1:23" s="9" customFormat="1" x14ac:dyDescent="0.25">
      <c r="A48" s="90"/>
      <c r="B48" s="90"/>
      <c r="C48" s="90"/>
      <c r="D48" s="90"/>
      <c r="E48" s="84"/>
      <c r="F48" s="3">
        <v>232</v>
      </c>
      <c r="G48" s="11" t="s">
        <v>33</v>
      </c>
      <c r="H48" s="91"/>
      <c r="I48" s="10">
        <v>0</v>
      </c>
      <c r="J48" s="10">
        <v>0</v>
      </c>
      <c r="K48" s="10">
        <v>0</v>
      </c>
      <c r="L48" s="38">
        <v>0</v>
      </c>
      <c r="M48" s="10">
        <v>0</v>
      </c>
      <c r="N48" s="10">
        <v>0</v>
      </c>
      <c r="O48" s="10">
        <v>0</v>
      </c>
      <c r="P48" s="38">
        <v>0</v>
      </c>
      <c r="Q48" s="10">
        <v>0</v>
      </c>
      <c r="R48" s="38">
        <v>0</v>
      </c>
      <c r="S48" s="38">
        <v>0</v>
      </c>
      <c r="T48" s="10">
        <v>0</v>
      </c>
      <c r="U48" s="23">
        <v>0</v>
      </c>
      <c r="V48" s="24">
        <f>SUM(I48:U48)</f>
        <v>0</v>
      </c>
      <c r="W48" s="69"/>
    </row>
    <row r="49" spans="1:23" s="9" customFormat="1" x14ac:dyDescent="0.25">
      <c r="A49" s="90"/>
      <c r="B49" s="90"/>
      <c r="C49" s="90"/>
      <c r="D49" s="90"/>
      <c r="E49" s="85"/>
      <c r="F49" s="3">
        <v>199</v>
      </c>
      <c r="G49" s="11" t="s">
        <v>32</v>
      </c>
      <c r="H49" s="91"/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23">
        <v>0</v>
      </c>
      <c r="V49" s="19"/>
      <c r="W49" s="69"/>
    </row>
    <row r="50" spans="1:23" x14ac:dyDescent="0.25">
      <c r="A50" s="90" t="s">
        <v>156</v>
      </c>
      <c r="B50" s="90"/>
      <c r="C50" s="90"/>
      <c r="D50" s="90" t="s">
        <v>16</v>
      </c>
      <c r="E50" s="83" t="s">
        <v>217</v>
      </c>
      <c r="F50" s="11">
        <v>111</v>
      </c>
      <c r="G50" s="11" t="s">
        <v>28</v>
      </c>
      <c r="H50" s="91">
        <v>3581654</v>
      </c>
      <c r="I50" s="10">
        <v>7425200</v>
      </c>
      <c r="J50" s="10">
        <v>7425200</v>
      </c>
      <c r="K50" s="10">
        <v>7425200</v>
      </c>
      <c r="L50" s="10">
        <v>7425200</v>
      </c>
      <c r="M50" s="10">
        <v>7425200</v>
      </c>
      <c r="N50" s="10">
        <v>7425200</v>
      </c>
      <c r="O50" s="10">
        <v>7425200</v>
      </c>
      <c r="P50" s="10">
        <v>7425200</v>
      </c>
      <c r="Q50" s="10">
        <v>7425200</v>
      </c>
      <c r="R50" s="10">
        <v>7425200</v>
      </c>
      <c r="S50" s="10">
        <v>7425200</v>
      </c>
      <c r="T50" s="10">
        <v>7425200</v>
      </c>
      <c r="U50" s="23">
        <v>7425200</v>
      </c>
      <c r="V50" s="24">
        <f>SUM(I50:U50)</f>
        <v>96527600</v>
      </c>
      <c r="W50" s="89">
        <f>SUM(V50,V51,V52,V53)</f>
        <v>99647600</v>
      </c>
    </row>
    <row r="51" spans="1:23" x14ac:dyDescent="0.25">
      <c r="A51" s="90"/>
      <c r="B51" s="90"/>
      <c r="C51" s="90"/>
      <c r="D51" s="90"/>
      <c r="E51" s="84"/>
      <c r="F51" s="11">
        <v>191</v>
      </c>
      <c r="G51" s="11" t="s">
        <v>31</v>
      </c>
      <c r="H51" s="91"/>
      <c r="I51" s="10">
        <v>260000</v>
      </c>
      <c r="J51" s="10">
        <v>260000</v>
      </c>
      <c r="K51" s="10">
        <v>260000</v>
      </c>
      <c r="L51" s="10">
        <v>260000</v>
      </c>
      <c r="M51" s="10">
        <v>260000</v>
      </c>
      <c r="N51" s="10">
        <v>260000</v>
      </c>
      <c r="O51" s="10">
        <v>260000</v>
      </c>
      <c r="P51" s="10">
        <v>260000</v>
      </c>
      <c r="Q51" s="10">
        <v>260000</v>
      </c>
      <c r="R51" s="10">
        <v>260000</v>
      </c>
      <c r="S51" s="10">
        <v>260000</v>
      </c>
      <c r="T51" s="10">
        <v>260000</v>
      </c>
      <c r="U51" s="23">
        <v>0</v>
      </c>
      <c r="V51" s="24">
        <f>SUM(I51:U51)</f>
        <v>3120000</v>
      </c>
      <c r="W51" s="69"/>
    </row>
    <row r="52" spans="1:23" x14ac:dyDescent="0.25">
      <c r="A52" s="90"/>
      <c r="B52" s="90"/>
      <c r="C52" s="90"/>
      <c r="D52" s="90"/>
      <c r="E52" s="84"/>
      <c r="F52" s="11">
        <v>232</v>
      </c>
      <c r="G52" s="11" t="s">
        <v>33</v>
      </c>
      <c r="H52" s="91"/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f>SUM(I52:U52)</f>
        <v>0</v>
      </c>
      <c r="W52" s="69"/>
    </row>
    <row r="53" spans="1:23" x14ac:dyDescent="0.25">
      <c r="A53" s="90"/>
      <c r="B53" s="90"/>
      <c r="C53" s="90"/>
      <c r="D53" s="90"/>
      <c r="E53" s="85"/>
      <c r="F53" s="11">
        <v>199</v>
      </c>
      <c r="G53" s="11" t="s">
        <v>32</v>
      </c>
      <c r="H53" s="91"/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/>
      <c r="W53" s="69"/>
    </row>
    <row r="54" spans="1:23" s="9" customFormat="1" x14ac:dyDescent="0.25">
      <c r="A54" s="74" t="s">
        <v>233</v>
      </c>
      <c r="B54" s="75"/>
      <c r="C54" s="76"/>
      <c r="D54" s="83" t="s">
        <v>16</v>
      </c>
      <c r="E54" s="83" t="s">
        <v>217</v>
      </c>
      <c r="F54" s="28">
        <v>111</v>
      </c>
      <c r="G54" s="28" t="s">
        <v>28</v>
      </c>
      <c r="H54" s="86">
        <v>989061</v>
      </c>
      <c r="I54" s="10">
        <v>2688500</v>
      </c>
      <c r="J54" s="10">
        <v>7425200</v>
      </c>
      <c r="K54" s="10">
        <v>7425200</v>
      </c>
      <c r="L54" s="10">
        <v>7425200</v>
      </c>
      <c r="M54" s="10">
        <v>7425200</v>
      </c>
      <c r="N54" s="10">
        <v>7425200</v>
      </c>
      <c r="O54" s="10">
        <v>7425200</v>
      </c>
      <c r="P54" s="10">
        <v>7425200</v>
      </c>
      <c r="Q54" s="10">
        <v>7425200</v>
      </c>
      <c r="R54" s="10">
        <v>7425200</v>
      </c>
      <c r="S54" s="10">
        <v>7425200</v>
      </c>
      <c r="T54" s="10">
        <v>7425200</v>
      </c>
      <c r="U54" s="23">
        <v>7030475</v>
      </c>
      <c r="V54" s="24">
        <f>SUM(I54:U54)</f>
        <v>91396175</v>
      </c>
      <c r="W54" s="89">
        <f>SUM(V54,V55,V56,V57)</f>
        <v>94819350</v>
      </c>
    </row>
    <row r="55" spans="1:23" s="9" customFormat="1" x14ac:dyDescent="0.25">
      <c r="A55" s="77"/>
      <c r="B55" s="78"/>
      <c r="C55" s="79"/>
      <c r="D55" s="84"/>
      <c r="E55" s="84"/>
      <c r="F55" s="28">
        <v>191</v>
      </c>
      <c r="G55" s="28" t="s">
        <v>31</v>
      </c>
      <c r="H55" s="87"/>
      <c r="I55" s="10">
        <v>260000</v>
      </c>
      <c r="J55" s="10">
        <v>260000</v>
      </c>
      <c r="K55" s="10">
        <v>260000</v>
      </c>
      <c r="L55" s="10">
        <v>260000</v>
      </c>
      <c r="M55" s="10">
        <v>260000</v>
      </c>
      <c r="N55" s="10">
        <v>260000</v>
      </c>
      <c r="O55" s="10">
        <v>260000</v>
      </c>
      <c r="P55" s="10">
        <v>260000</v>
      </c>
      <c r="Q55" s="10">
        <v>260000</v>
      </c>
      <c r="R55" s="10">
        <v>260000</v>
      </c>
      <c r="S55" s="10">
        <v>260000</v>
      </c>
      <c r="T55" s="10">
        <v>260000</v>
      </c>
      <c r="U55" s="23">
        <v>0</v>
      </c>
      <c r="V55" s="24">
        <f>SUM(I55:U55)</f>
        <v>3120000</v>
      </c>
      <c r="W55" s="69"/>
    </row>
    <row r="56" spans="1:23" s="9" customFormat="1" x14ac:dyDescent="0.25">
      <c r="A56" s="77"/>
      <c r="B56" s="78"/>
      <c r="C56" s="79"/>
      <c r="D56" s="84"/>
      <c r="E56" s="84"/>
      <c r="F56" s="28">
        <v>232</v>
      </c>
      <c r="G56" s="28" t="s">
        <v>33</v>
      </c>
      <c r="H56" s="87"/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175000</v>
      </c>
      <c r="O56" s="30">
        <v>0</v>
      </c>
      <c r="P56" s="30">
        <v>128175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f>SUM(I56:U56)</f>
        <v>303175</v>
      </c>
      <c r="W56" s="69"/>
    </row>
    <row r="57" spans="1:23" s="9" customFormat="1" x14ac:dyDescent="0.25">
      <c r="A57" s="80"/>
      <c r="B57" s="81"/>
      <c r="C57" s="82"/>
      <c r="D57" s="85"/>
      <c r="E57" s="85"/>
      <c r="F57" s="28">
        <v>199</v>
      </c>
      <c r="G57" s="28" t="s">
        <v>32</v>
      </c>
      <c r="H57" s="88"/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/>
      <c r="W57" s="69"/>
    </row>
    <row r="58" spans="1:23" s="9" customFormat="1" x14ac:dyDescent="0.25">
      <c r="A58" s="74" t="s">
        <v>234</v>
      </c>
      <c r="B58" s="75"/>
      <c r="C58" s="76"/>
      <c r="D58" s="83" t="s">
        <v>16</v>
      </c>
      <c r="E58" s="83" t="s">
        <v>217</v>
      </c>
      <c r="F58" s="28">
        <v>111</v>
      </c>
      <c r="G58" s="28" t="s">
        <v>28</v>
      </c>
      <c r="H58" s="86">
        <v>3891359</v>
      </c>
      <c r="I58" s="10">
        <v>2921600</v>
      </c>
      <c r="J58" s="10">
        <v>7425200</v>
      </c>
      <c r="K58" s="10">
        <v>7425200</v>
      </c>
      <c r="L58" s="10">
        <v>7425200</v>
      </c>
      <c r="M58" s="10">
        <v>7425200</v>
      </c>
      <c r="N58" s="10">
        <v>7425200</v>
      </c>
      <c r="O58" s="10">
        <v>7425200</v>
      </c>
      <c r="P58" s="10">
        <v>7425200</v>
      </c>
      <c r="Q58" s="10">
        <v>7425200</v>
      </c>
      <c r="R58" s="10">
        <v>7425200</v>
      </c>
      <c r="S58" s="10">
        <v>7425200</v>
      </c>
      <c r="T58" s="10">
        <v>7425200</v>
      </c>
      <c r="U58" s="23">
        <v>7049900</v>
      </c>
      <c r="V58" s="24">
        <f>SUM(I58:U58)</f>
        <v>91648700</v>
      </c>
      <c r="W58" s="89">
        <f>SUM(V58,V59,V60,V61)</f>
        <v>96673333</v>
      </c>
    </row>
    <row r="59" spans="1:23" s="9" customFormat="1" x14ac:dyDescent="0.25">
      <c r="A59" s="77"/>
      <c r="B59" s="78"/>
      <c r="C59" s="79"/>
      <c r="D59" s="84"/>
      <c r="E59" s="84"/>
      <c r="F59" s="28">
        <v>191</v>
      </c>
      <c r="G59" s="28" t="s">
        <v>31</v>
      </c>
      <c r="H59" s="87"/>
      <c r="I59" s="10">
        <v>260000</v>
      </c>
      <c r="J59" s="10">
        <v>260000</v>
      </c>
      <c r="K59" s="10">
        <v>260000</v>
      </c>
      <c r="L59" s="10">
        <v>260000</v>
      </c>
      <c r="M59" s="10">
        <v>260000</v>
      </c>
      <c r="N59" s="10">
        <v>260000</v>
      </c>
      <c r="O59" s="10">
        <v>260000</v>
      </c>
      <c r="P59" s="10">
        <v>260000</v>
      </c>
      <c r="Q59" s="10">
        <v>260000</v>
      </c>
      <c r="R59" s="10">
        <v>260000</v>
      </c>
      <c r="S59" s="10">
        <v>260000</v>
      </c>
      <c r="T59" s="10">
        <v>260000</v>
      </c>
      <c r="U59" s="23">
        <v>0</v>
      </c>
      <c r="V59" s="24">
        <f>SUM(I59:U59)</f>
        <v>3120000</v>
      </c>
      <c r="W59" s="69"/>
    </row>
    <row r="60" spans="1:23" s="9" customFormat="1" x14ac:dyDescent="0.25">
      <c r="A60" s="77"/>
      <c r="B60" s="78"/>
      <c r="C60" s="79"/>
      <c r="D60" s="84"/>
      <c r="E60" s="84"/>
      <c r="F60" s="28">
        <v>232</v>
      </c>
      <c r="G60" s="28" t="s">
        <v>33</v>
      </c>
      <c r="H60" s="87"/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4">
        <v>281033</v>
      </c>
      <c r="O60" s="30">
        <v>0</v>
      </c>
      <c r="P60" s="30">
        <v>0</v>
      </c>
      <c r="Q60" s="4">
        <v>445000</v>
      </c>
      <c r="R60" s="4">
        <v>251250</v>
      </c>
      <c r="S60" s="4">
        <v>379000</v>
      </c>
      <c r="T60" s="4">
        <v>548350</v>
      </c>
      <c r="U60" s="30">
        <v>0</v>
      </c>
      <c r="V60" s="4">
        <f>SUM(I60:U60)</f>
        <v>1904633</v>
      </c>
      <c r="W60" s="69"/>
    </row>
    <row r="61" spans="1:23" s="9" customFormat="1" x14ac:dyDescent="0.25">
      <c r="A61" s="80"/>
      <c r="B61" s="81"/>
      <c r="C61" s="82"/>
      <c r="D61" s="85"/>
      <c r="E61" s="85"/>
      <c r="F61" s="28">
        <v>199</v>
      </c>
      <c r="G61" s="28" t="s">
        <v>32</v>
      </c>
      <c r="H61" s="88"/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/>
      <c r="W61" s="69"/>
    </row>
    <row r="62" spans="1:23" x14ac:dyDescent="0.25">
      <c r="A62" s="90" t="s">
        <v>36</v>
      </c>
      <c r="B62" s="90"/>
      <c r="C62" s="90"/>
      <c r="D62" s="90" t="s">
        <v>37</v>
      </c>
      <c r="E62" s="83" t="s">
        <v>217</v>
      </c>
      <c r="F62" s="11">
        <v>111</v>
      </c>
      <c r="G62" s="11" t="s">
        <v>28</v>
      </c>
      <c r="H62" s="93">
        <v>3010417</v>
      </c>
      <c r="I62" s="45">
        <v>2192839</v>
      </c>
      <c r="J62" s="45">
        <v>2192839</v>
      </c>
      <c r="K62" s="45">
        <v>2192839</v>
      </c>
      <c r="L62" s="45">
        <v>2192839</v>
      </c>
      <c r="M62" s="45">
        <v>2192839</v>
      </c>
      <c r="N62" s="45">
        <v>2192839</v>
      </c>
      <c r="O62" s="45">
        <v>2192839</v>
      </c>
      <c r="P62" s="45">
        <v>2192839</v>
      </c>
      <c r="Q62" s="45">
        <v>2192839</v>
      </c>
      <c r="R62" s="45">
        <v>2192839</v>
      </c>
      <c r="S62" s="45">
        <v>2192839</v>
      </c>
      <c r="T62" s="45">
        <v>2192839</v>
      </c>
      <c r="U62" s="45">
        <v>2192839</v>
      </c>
      <c r="V62" s="24">
        <f>SUM(I62:U62)</f>
        <v>28506907</v>
      </c>
      <c r="W62" s="89">
        <f>SUM(V62,V63,V64,V65)</f>
        <v>31626907</v>
      </c>
    </row>
    <row r="63" spans="1:23" x14ac:dyDescent="0.25">
      <c r="A63" s="90"/>
      <c r="B63" s="90"/>
      <c r="C63" s="90"/>
      <c r="D63" s="90"/>
      <c r="E63" s="84"/>
      <c r="F63" s="11">
        <v>191</v>
      </c>
      <c r="G63" s="11" t="s">
        <v>31</v>
      </c>
      <c r="H63" s="93"/>
      <c r="I63" s="10">
        <v>260000</v>
      </c>
      <c r="J63" s="10">
        <v>260000</v>
      </c>
      <c r="K63" s="10">
        <v>260000</v>
      </c>
      <c r="L63" s="10">
        <v>260000</v>
      </c>
      <c r="M63" s="10">
        <v>260000</v>
      </c>
      <c r="N63" s="10">
        <v>260000</v>
      </c>
      <c r="O63" s="10">
        <v>260000</v>
      </c>
      <c r="P63" s="10">
        <v>260000</v>
      </c>
      <c r="Q63" s="10">
        <v>260000</v>
      </c>
      <c r="R63" s="10">
        <v>260000</v>
      </c>
      <c r="S63" s="10">
        <v>260000</v>
      </c>
      <c r="T63" s="10">
        <v>260000</v>
      </c>
      <c r="U63" s="23">
        <v>0</v>
      </c>
      <c r="V63" s="24">
        <f>SUM(I63:U63)</f>
        <v>3120000</v>
      </c>
      <c r="W63" s="69"/>
    </row>
    <row r="64" spans="1:23" x14ac:dyDescent="0.25">
      <c r="A64" s="90"/>
      <c r="B64" s="90"/>
      <c r="C64" s="90"/>
      <c r="D64" s="90"/>
      <c r="E64" s="84"/>
      <c r="F64" s="11">
        <v>232</v>
      </c>
      <c r="G64" s="11" t="s">
        <v>33</v>
      </c>
      <c r="H64" s="93"/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f>SUM(I64:U64)</f>
        <v>0</v>
      </c>
      <c r="W64" s="69"/>
    </row>
    <row r="65" spans="1:23" x14ac:dyDescent="0.25">
      <c r="A65" s="90"/>
      <c r="B65" s="90"/>
      <c r="C65" s="90"/>
      <c r="D65" s="90"/>
      <c r="E65" s="85"/>
      <c r="F65" s="11">
        <v>199</v>
      </c>
      <c r="G65" s="11" t="s">
        <v>32</v>
      </c>
      <c r="H65" s="93"/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/>
      <c r="W65" s="69"/>
    </row>
    <row r="66" spans="1:23" x14ac:dyDescent="0.25">
      <c r="A66" s="90" t="s">
        <v>38</v>
      </c>
      <c r="B66" s="90"/>
      <c r="C66" s="90"/>
      <c r="D66" s="90" t="s">
        <v>37</v>
      </c>
      <c r="E66" s="83" t="s">
        <v>217</v>
      </c>
      <c r="F66" s="11">
        <v>111</v>
      </c>
      <c r="G66" s="11" t="s">
        <v>28</v>
      </c>
      <c r="H66" s="95">
        <v>3297275</v>
      </c>
      <c r="I66" s="45">
        <v>2192839</v>
      </c>
      <c r="J66" s="45">
        <v>2192839</v>
      </c>
      <c r="K66" s="45">
        <v>2192839</v>
      </c>
      <c r="L66" s="45">
        <v>2192839</v>
      </c>
      <c r="M66" s="45">
        <v>2192839</v>
      </c>
      <c r="N66" s="45">
        <v>2192839</v>
      </c>
      <c r="O66" s="45">
        <v>2192839</v>
      </c>
      <c r="P66" s="45">
        <v>2192839</v>
      </c>
      <c r="Q66" s="45">
        <v>2192839</v>
      </c>
      <c r="R66" s="45">
        <v>2192839</v>
      </c>
      <c r="S66" s="45">
        <v>2192839</v>
      </c>
      <c r="T66" s="45">
        <v>2192839</v>
      </c>
      <c r="U66" s="45">
        <v>2192839</v>
      </c>
      <c r="V66" s="24">
        <f>SUM(I66:U66)</f>
        <v>28506907</v>
      </c>
      <c r="W66" s="89">
        <f>SUM(V66,V67)</f>
        <v>31626907</v>
      </c>
    </row>
    <row r="67" spans="1:23" x14ac:dyDescent="0.25">
      <c r="A67" s="90"/>
      <c r="B67" s="90"/>
      <c r="C67" s="90"/>
      <c r="D67" s="90"/>
      <c r="E67" s="84"/>
      <c r="F67" s="11">
        <v>191</v>
      </c>
      <c r="G67" s="11" t="s">
        <v>31</v>
      </c>
      <c r="H67" s="95"/>
      <c r="I67" s="10">
        <v>260000</v>
      </c>
      <c r="J67" s="10">
        <v>260000</v>
      </c>
      <c r="K67" s="10">
        <v>260000</v>
      </c>
      <c r="L67" s="10">
        <v>260000</v>
      </c>
      <c r="M67" s="10">
        <v>260000</v>
      </c>
      <c r="N67" s="10">
        <v>260000</v>
      </c>
      <c r="O67" s="10">
        <v>260000</v>
      </c>
      <c r="P67" s="10">
        <v>260000</v>
      </c>
      <c r="Q67" s="10">
        <v>260000</v>
      </c>
      <c r="R67" s="10">
        <v>260000</v>
      </c>
      <c r="S67" s="10">
        <v>260000</v>
      </c>
      <c r="T67" s="10">
        <v>260000</v>
      </c>
      <c r="U67" s="23">
        <v>0</v>
      </c>
      <c r="V67" s="24">
        <f>SUM(I67:U67)</f>
        <v>3120000</v>
      </c>
      <c r="W67" s="69"/>
    </row>
    <row r="68" spans="1:23" x14ac:dyDescent="0.25">
      <c r="A68" s="90"/>
      <c r="B68" s="90"/>
      <c r="C68" s="90"/>
      <c r="D68" s="90"/>
      <c r="E68" s="84"/>
      <c r="F68" s="11">
        <v>232</v>
      </c>
      <c r="G68" s="11" t="s">
        <v>33</v>
      </c>
      <c r="H68" s="95"/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69"/>
    </row>
    <row r="69" spans="1:23" x14ac:dyDescent="0.25">
      <c r="A69" s="90"/>
      <c r="B69" s="90"/>
      <c r="C69" s="90"/>
      <c r="D69" s="90"/>
      <c r="E69" s="85"/>
      <c r="F69" s="11">
        <v>199</v>
      </c>
      <c r="G69" s="11" t="s">
        <v>32</v>
      </c>
      <c r="H69" s="95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69"/>
    </row>
    <row r="70" spans="1:23" x14ac:dyDescent="0.25">
      <c r="A70" s="90" t="s">
        <v>39</v>
      </c>
      <c r="B70" s="90"/>
      <c r="C70" s="90"/>
      <c r="D70" s="90" t="s">
        <v>40</v>
      </c>
      <c r="E70" s="83" t="s">
        <v>217</v>
      </c>
      <c r="F70" s="11">
        <v>111</v>
      </c>
      <c r="G70" s="11" t="s">
        <v>28</v>
      </c>
      <c r="H70" s="95">
        <v>2529242</v>
      </c>
      <c r="I70" s="45">
        <v>2192839</v>
      </c>
      <c r="J70" s="45">
        <v>2192839</v>
      </c>
      <c r="K70" s="45">
        <v>2192839</v>
      </c>
      <c r="L70" s="45">
        <v>2192839</v>
      </c>
      <c r="M70" s="45">
        <v>2192839</v>
      </c>
      <c r="N70" s="45">
        <v>2192839</v>
      </c>
      <c r="O70" s="45">
        <v>2192839</v>
      </c>
      <c r="P70" s="45">
        <v>2192839</v>
      </c>
      <c r="Q70" s="45">
        <v>2192839</v>
      </c>
      <c r="R70" s="45">
        <v>2192839</v>
      </c>
      <c r="S70" s="45">
        <v>2192839</v>
      </c>
      <c r="T70" s="45">
        <v>2192839</v>
      </c>
      <c r="U70" s="45">
        <v>2192839</v>
      </c>
      <c r="V70" s="24">
        <f>SUM(I70:U70)</f>
        <v>28506907</v>
      </c>
      <c r="W70" s="89">
        <f>SUM(V70,V71,V72,V73)</f>
        <v>31626907</v>
      </c>
    </row>
    <row r="71" spans="1:23" x14ac:dyDescent="0.25">
      <c r="A71" s="90"/>
      <c r="B71" s="90"/>
      <c r="C71" s="90"/>
      <c r="D71" s="90"/>
      <c r="E71" s="84"/>
      <c r="F71" s="11">
        <v>191</v>
      </c>
      <c r="G71" s="11" t="s">
        <v>31</v>
      </c>
      <c r="H71" s="95"/>
      <c r="I71" s="10">
        <v>260000</v>
      </c>
      <c r="J71" s="10">
        <v>260000</v>
      </c>
      <c r="K71" s="10">
        <v>260000</v>
      </c>
      <c r="L71" s="10">
        <v>260000</v>
      </c>
      <c r="M71" s="10">
        <v>260000</v>
      </c>
      <c r="N71" s="10">
        <v>260000</v>
      </c>
      <c r="O71" s="10">
        <v>260000</v>
      </c>
      <c r="P71" s="10">
        <v>260000</v>
      </c>
      <c r="Q71" s="10">
        <v>260000</v>
      </c>
      <c r="R71" s="10">
        <v>260000</v>
      </c>
      <c r="S71" s="10">
        <v>260000</v>
      </c>
      <c r="T71" s="10">
        <v>260000</v>
      </c>
      <c r="U71" s="23">
        <v>0</v>
      </c>
      <c r="V71" s="24">
        <f>SUM(I71:U71)</f>
        <v>3120000</v>
      </c>
      <c r="W71" s="69"/>
    </row>
    <row r="72" spans="1:23" x14ac:dyDescent="0.25">
      <c r="A72" s="90"/>
      <c r="B72" s="90"/>
      <c r="C72" s="90"/>
      <c r="D72" s="90"/>
      <c r="E72" s="84"/>
      <c r="F72" s="11">
        <v>232</v>
      </c>
      <c r="G72" s="11" t="s">
        <v>33</v>
      </c>
      <c r="H72" s="95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69"/>
    </row>
    <row r="73" spans="1:23" x14ac:dyDescent="0.25">
      <c r="A73" s="90"/>
      <c r="B73" s="90"/>
      <c r="C73" s="90"/>
      <c r="D73" s="90"/>
      <c r="E73" s="85"/>
      <c r="F73" s="11">
        <v>199</v>
      </c>
      <c r="G73" s="11" t="s">
        <v>32</v>
      </c>
      <c r="H73" s="95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69"/>
    </row>
    <row r="74" spans="1:23" x14ac:dyDescent="0.25">
      <c r="A74" s="90" t="s">
        <v>41</v>
      </c>
      <c r="B74" s="90"/>
      <c r="C74" s="90"/>
      <c r="D74" s="90" t="s">
        <v>37</v>
      </c>
      <c r="E74" s="83" t="s">
        <v>217</v>
      </c>
      <c r="F74" s="11">
        <v>111</v>
      </c>
      <c r="G74" s="11" t="s">
        <v>28</v>
      </c>
      <c r="H74" s="95">
        <v>3513251</v>
      </c>
      <c r="I74" s="45">
        <v>2192839</v>
      </c>
      <c r="J74" s="45">
        <v>2192839</v>
      </c>
      <c r="K74" s="45">
        <v>2192839</v>
      </c>
      <c r="L74" s="45">
        <v>2192839</v>
      </c>
      <c r="M74" s="45">
        <v>2192839</v>
      </c>
      <c r="N74" s="45">
        <v>2192839</v>
      </c>
      <c r="O74" s="45">
        <v>2192839</v>
      </c>
      <c r="P74" s="45">
        <v>2192839</v>
      </c>
      <c r="Q74" s="45">
        <v>2192839</v>
      </c>
      <c r="R74" s="45">
        <v>2192839</v>
      </c>
      <c r="S74" s="45">
        <v>2192839</v>
      </c>
      <c r="T74" s="45">
        <v>2192839</v>
      </c>
      <c r="U74" s="45">
        <v>2192839</v>
      </c>
      <c r="V74" s="24">
        <f>SUM(I74:U74)</f>
        <v>28506907</v>
      </c>
      <c r="W74" s="89">
        <f>SUM(V74,V75,V76,V77)</f>
        <v>31626907</v>
      </c>
    </row>
    <row r="75" spans="1:23" x14ac:dyDescent="0.25">
      <c r="A75" s="90"/>
      <c r="B75" s="90"/>
      <c r="C75" s="90"/>
      <c r="D75" s="90"/>
      <c r="E75" s="84"/>
      <c r="F75" s="11">
        <v>191</v>
      </c>
      <c r="G75" s="11" t="s">
        <v>31</v>
      </c>
      <c r="H75" s="95"/>
      <c r="I75" s="31">
        <v>260000</v>
      </c>
      <c r="J75" s="31">
        <v>260000</v>
      </c>
      <c r="K75" s="31">
        <v>260000</v>
      </c>
      <c r="L75" s="31">
        <v>260000</v>
      </c>
      <c r="M75" s="31">
        <v>260000</v>
      </c>
      <c r="N75" s="31">
        <v>260000</v>
      </c>
      <c r="O75" s="31">
        <v>260000</v>
      </c>
      <c r="P75" s="31">
        <v>260000</v>
      </c>
      <c r="Q75" s="31">
        <v>260000</v>
      </c>
      <c r="R75" s="31">
        <v>260000</v>
      </c>
      <c r="S75" s="31">
        <v>260000</v>
      </c>
      <c r="T75" s="31">
        <v>260000</v>
      </c>
      <c r="U75" s="32">
        <v>0</v>
      </c>
      <c r="V75" s="24">
        <f>SUM(I75:U75)</f>
        <v>3120000</v>
      </c>
      <c r="W75" s="69"/>
    </row>
    <row r="76" spans="1:23" x14ac:dyDescent="0.25">
      <c r="A76" s="90"/>
      <c r="B76" s="90"/>
      <c r="C76" s="90"/>
      <c r="D76" s="90"/>
      <c r="E76" s="84"/>
      <c r="F76" s="11">
        <v>232</v>
      </c>
      <c r="G76" s="11" t="s">
        <v>33</v>
      </c>
      <c r="H76" s="95"/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19">
        <v>0</v>
      </c>
      <c r="W76" s="69"/>
    </row>
    <row r="77" spans="1:23" x14ac:dyDescent="0.25">
      <c r="A77" s="90"/>
      <c r="B77" s="90"/>
      <c r="C77" s="90"/>
      <c r="D77" s="90"/>
      <c r="E77" s="85"/>
      <c r="F77" s="11">
        <v>199</v>
      </c>
      <c r="G77" s="11" t="s">
        <v>32</v>
      </c>
      <c r="H77" s="95"/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19">
        <v>0</v>
      </c>
      <c r="W77" s="69"/>
    </row>
    <row r="78" spans="1:23" x14ac:dyDescent="0.25">
      <c r="A78" s="90" t="s">
        <v>42</v>
      </c>
      <c r="B78" s="90"/>
      <c r="C78" s="90"/>
      <c r="D78" s="90" t="s">
        <v>43</v>
      </c>
      <c r="E78" s="83" t="s">
        <v>217</v>
      </c>
      <c r="F78" s="11">
        <v>111</v>
      </c>
      <c r="G78" s="11" t="s">
        <v>28</v>
      </c>
      <c r="H78" s="95">
        <v>2609422</v>
      </c>
      <c r="I78" s="45">
        <v>2192839</v>
      </c>
      <c r="J78" s="45">
        <v>2192839</v>
      </c>
      <c r="K78" s="45">
        <v>2192839</v>
      </c>
      <c r="L78" s="45">
        <v>2192839</v>
      </c>
      <c r="M78" s="45">
        <v>2192839</v>
      </c>
      <c r="N78" s="45">
        <v>2192839</v>
      </c>
      <c r="O78" s="45">
        <v>2192839</v>
      </c>
      <c r="P78" s="45">
        <v>2192839</v>
      </c>
      <c r="Q78" s="45">
        <v>2192839</v>
      </c>
      <c r="R78" s="45">
        <v>2192839</v>
      </c>
      <c r="S78" s="45">
        <v>2192839</v>
      </c>
      <c r="T78" s="45">
        <v>2192839</v>
      </c>
      <c r="U78" s="45">
        <v>2192839</v>
      </c>
      <c r="V78" s="24">
        <f>SUM(I78:U78)</f>
        <v>28506907</v>
      </c>
      <c r="W78" s="89">
        <f>SUM(V78,V79,V80,V81)</f>
        <v>31626907</v>
      </c>
    </row>
    <row r="79" spans="1:23" x14ac:dyDescent="0.25">
      <c r="A79" s="90"/>
      <c r="B79" s="90"/>
      <c r="C79" s="90"/>
      <c r="D79" s="90"/>
      <c r="E79" s="84"/>
      <c r="F79" s="11">
        <v>191</v>
      </c>
      <c r="G79" s="11" t="s">
        <v>31</v>
      </c>
      <c r="H79" s="95"/>
      <c r="I79" s="31">
        <v>260000</v>
      </c>
      <c r="J79" s="31">
        <v>260000</v>
      </c>
      <c r="K79" s="31">
        <v>260000</v>
      </c>
      <c r="L79" s="31">
        <v>260000</v>
      </c>
      <c r="M79" s="31">
        <v>260000</v>
      </c>
      <c r="N79" s="31">
        <v>260000</v>
      </c>
      <c r="O79" s="31">
        <v>260000</v>
      </c>
      <c r="P79" s="31">
        <v>260000</v>
      </c>
      <c r="Q79" s="31">
        <v>260000</v>
      </c>
      <c r="R79" s="31">
        <v>260000</v>
      </c>
      <c r="S79" s="31">
        <v>260000</v>
      </c>
      <c r="T79" s="31">
        <v>260000</v>
      </c>
      <c r="U79" s="32">
        <v>0</v>
      </c>
      <c r="V79" s="24">
        <f>SUM(I79:U79)</f>
        <v>3120000</v>
      </c>
      <c r="W79" s="69"/>
    </row>
    <row r="80" spans="1:23" x14ac:dyDescent="0.25">
      <c r="A80" s="90"/>
      <c r="B80" s="90"/>
      <c r="C80" s="90"/>
      <c r="D80" s="90"/>
      <c r="E80" s="84"/>
      <c r="F80" s="11">
        <v>232</v>
      </c>
      <c r="G80" s="11" t="s">
        <v>33</v>
      </c>
      <c r="H80" s="95"/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19">
        <v>0</v>
      </c>
      <c r="W80" s="69"/>
    </row>
    <row r="81" spans="1:23" x14ac:dyDescent="0.25">
      <c r="A81" s="90"/>
      <c r="B81" s="90"/>
      <c r="C81" s="90"/>
      <c r="D81" s="90"/>
      <c r="E81" s="85"/>
      <c r="F81" s="11">
        <v>199</v>
      </c>
      <c r="G81" s="11" t="s">
        <v>32</v>
      </c>
      <c r="H81" s="95"/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19">
        <v>0</v>
      </c>
      <c r="W81" s="69"/>
    </row>
    <row r="82" spans="1:23" x14ac:dyDescent="0.25">
      <c r="A82" s="90" t="s">
        <v>44</v>
      </c>
      <c r="B82" s="90"/>
      <c r="C82" s="90"/>
      <c r="D82" s="90" t="s">
        <v>45</v>
      </c>
      <c r="E82" s="83" t="s">
        <v>217</v>
      </c>
      <c r="F82" s="11">
        <v>111</v>
      </c>
      <c r="G82" s="11" t="s">
        <v>28</v>
      </c>
      <c r="H82" s="95">
        <v>3662379</v>
      </c>
      <c r="I82" s="45">
        <v>2199400</v>
      </c>
      <c r="J82" s="45">
        <v>2199400</v>
      </c>
      <c r="K82" s="45">
        <v>2199400</v>
      </c>
      <c r="L82" s="45">
        <v>2199400</v>
      </c>
      <c r="M82" s="45">
        <v>2199400</v>
      </c>
      <c r="N82" s="45">
        <v>2199400</v>
      </c>
      <c r="O82" s="45">
        <v>2199400</v>
      </c>
      <c r="P82" s="45">
        <v>2199400</v>
      </c>
      <c r="Q82" s="45">
        <v>2199400</v>
      </c>
      <c r="R82" s="45">
        <v>2199400</v>
      </c>
      <c r="S82" s="45">
        <v>2199400</v>
      </c>
      <c r="T82" s="45">
        <v>2199400</v>
      </c>
      <c r="U82" s="45">
        <v>2199400</v>
      </c>
      <c r="V82" s="24">
        <f>SUM(I82:U82)</f>
        <v>28592200</v>
      </c>
      <c r="W82" s="89">
        <f>SUM(V82,V83,V84,V85)</f>
        <v>31712200</v>
      </c>
    </row>
    <row r="83" spans="1:23" x14ac:dyDescent="0.25">
      <c r="A83" s="90"/>
      <c r="B83" s="90"/>
      <c r="C83" s="90"/>
      <c r="D83" s="90"/>
      <c r="E83" s="84"/>
      <c r="F83" s="11">
        <v>191</v>
      </c>
      <c r="G83" s="11" t="s">
        <v>31</v>
      </c>
      <c r="H83" s="95"/>
      <c r="I83" s="31">
        <v>260000</v>
      </c>
      <c r="J83" s="31">
        <v>260000</v>
      </c>
      <c r="K83" s="31">
        <v>260000</v>
      </c>
      <c r="L83" s="31">
        <v>260000</v>
      </c>
      <c r="M83" s="31">
        <v>260000</v>
      </c>
      <c r="N83" s="31">
        <v>260000</v>
      </c>
      <c r="O83" s="31">
        <v>260000</v>
      </c>
      <c r="P83" s="31">
        <v>260000</v>
      </c>
      <c r="Q83" s="31">
        <v>260000</v>
      </c>
      <c r="R83" s="31">
        <v>260000</v>
      </c>
      <c r="S83" s="31">
        <v>260000</v>
      </c>
      <c r="T83" s="31">
        <v>260000</v>
      </c>
      <c r="U83" s="32">
        <v>0</v>
      </c>
      <c r="V83" s="24">
        <f>SUM(I83:U83)</f>
        <v>3120000</v>
      </c>
      <c r="W83" s="69"/>
    </row>
    <row r="84" spans="1:23" x14ac:dyDescent="0.25">
      <c r="A84" s="90"/>
      <c r="B84" s="90"/>
      <c r="C84" s="90"/>
      <c r="D84" s="90"/>
      <c r="E84" s="84"/>
      <c r="F84" s="11">
        <v>232</v>
      </c>
      <c r="G84" s="11" t="s">
        <v>33</v>
      </c>
      <c r="H84" s="95"/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19">
        <v>0</v>
      </c>
      <c r="W84" s="69"/>
    </row>
    <row r="85" spans="1:23" x14ac:dyDescent="0.25">
      <c r="A85" s="90"/>
      <c r="B85" s="90"/>
      <c r="C85" s="90"/>
      <c r="D85" s="90"/>
      <c r="E85" s="85"/>
      <c r="F85" s="11">
        <v>199</v>
      </c>
      <c r="G85" s="11" t="s">
        <v>32</v>
      </c>
      <c r="H85" s="95"/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19">
        <v>0</v>
      </c>
      <c r="W85" s="69"/>
    </row>
    <row r="86" spans="1:23" x14ac:dyDescent="0.25">
      <c r="A86" s="90" t="s">
        <v>46</v>
      </c>
      <c r="B86" s="90"/>
      <c r="C86" s="90"/>
      <c r="D86" s="90" t="s">
        <v>47</v>
      </c>
      <c r="E86" s="83" t="s">
        <v>217</v>
      </c>
      <c r="F86" s="11">
        <v>111</v>
      </c>
      <c r="G86" s="11" t="s">
        <v>28</v>
      </c>
      <c r="H86" s="96">
        <v>3174390</v>
      </c>
      <c r="I86" s="32">
        <v>4144000</v>
      </c>
      <c r="J86" s="32">
        <v>4144000</v>
      </c>
      <c r="K86" s="32">
        <v>4144000</v>
      </c>
      <c r="L86" s="32">
        <v>4144000</v>
      </c>
      <c r="M86" s="32">
        <v>4144000</v>
      </c>
      <c r="N86" s="32">
        <v>4144000</v>
      </c>
      <c r="O86" s="32">
        <v>4144000</v>
      </c>
      <c r="P86" s="32">
        <v>4144000</v>
      </c>
      <c r="Q86" s="32">
        <v>4144000</v>
      </c>
      <c r="R86" s="32">
        <v>4144000</v>
      </c>
      <c r="S86" s="32">
        <v>4144000</v>
      </c>
      <c r="T86" s="32">
        <v>4144000</v>
      </c>
      <c r="U86" s="32">
        <f t="shared" ref="U86" si="1">(I86+J86+K86+L86+M86+N86+O86+P86+Q86+R86+S86+T86)/12</f>
        <v>4144000</v>
      </c>
      <c r="V86" s="24">
        <f>SUM(I86:U86)</f>
        <v>53872000</v>
      </c>
      <c r="W86" s="89">
        <f>SUM(V86,V87,V88,V89,V89,V89)</f>
        <v>57077800</v>
      </c>
    </row>
    <row r="87" spans="1:23" x14ac:dyDescent="0.25">
      <c r="A87" s="90"/>
      <c r="B87" s="90"/>
      <c r="C87" s="90"/>
      <c r="D87" s="90"/>
      <c r="E87" s="84"/>
      <c r="F87" s="11">
        <v>191</v>
      </c>
      <c r="G87" s="11" t="s">
        <v>31</v>
      </c>
      <c r="H87" s="96"/>
      <c r="I87" s="31">
        <v>260000</v>
      </c>
      <c r="J87" s="31">
        <v>260000</v>
      </c>
      <c r="K87" s="31">
        <v>260000</v>
      </c>
      <c r="L87" s="31">
        <v>260000</v>
      </c>
      <c r="M87" s="31">
        <v>260000</v>
      </c>
      <c r="N87" s="31">
        <v>260000</v>
      </c>
      <c r="O87" s="31">
        <v>260000</v>
      </c>
      <c r="P87" s="31">
        <v>260000</v>
      </c>
      <c r="Q87" s="31">
        <v>260000</v>
      </c>
      <c r="R87" s="31">
        <v>260000</v>
      </c>
      <c r="S87" s="31">
        <v>260000</v>
      </c>
      <c r="T87" s="31">
        <v>260000</v>
      </c>
      <c r="U87" s="32">
        <v>0</v>
      </c>
      <c r="V87" s="24">
        <f>SUM(I87:U87)</f>
        <v>3120000</v>
      </c>
      <c r="W87" s="69"/>
    </row>
    <row r="88" spans="1:23" x14ac:dyDescent="0.25">
      <c r="A88" s="90"/>
      <c r="B88" s="90"/>
      <c r="C88" s="90"/>
      <c r="D88" s="90"/>
      <c r="E88" s="84"/>
      <c r="F88" s="11">
        <v>232</v>
      </c>
      <c r="G88" s="11" t="s">
        <v>33</v>
      </c>
      <c r="H88" s="96"/>
      <c r="I88" s="33">
        <v>0</v>
      </c>
      <c r="J88" s="33">
        <v>0</v>
      </c>
      <c r="K88" s="33">
        <v>0</v>
      </c>
      <c r="L88" s="38">
        <v>0</v>
      </c>
      <c r="M88" s="33">
        <v>0</v>
      </c>
      <c r="N88" s="33">
        <v>0</v>
      </c>
      <c r="O88" s="33">
        <v>0</v>
      </c>
      <c r="P88" s="34">
        <v>85800</v>
      </c>
      <c r="Q88" s="33">
        <v>0</v>
      </c>
      <c r="R88" s="33">
        <v>0</v>
      </c>
      <c r="S88" s="33">
        <v>0</v>
      </c>
      <c r="T88" s="33">
        <v>0</v>
      </c>
      <c r="U88" s="33"/>
      <c r="V88" s="4">
        <f>SUM(I88:U88)</f>
        <v>85800</v>
      </c>
      <c r="W88" s="69"/>
    </row>
    <row r="89" spans="1:23" x14ac:dyDescent="0.25">
      <c r="A89" s="90"/>
      <c r="B89" s="90"/>
      <c r="C89" s="90"/>
      <c r="D89" s="90"/>
      <c r="E89" s="85"/>
      <c r="F89" s="11">
        <v>199</v>
      </c>
      <c r="G89" s="11" t="s">
        <v>32</v>
      </c>
      <c r="H89" s="96"/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19">
        <v>0</v>
      </c>
      <c r="W89" s="69"/>
    </row>
    <row r="90" spans="1:23" x14ac:dyDescent="0.25">
      <c r="A90" s="90" t="s">
        <v>48</v>
      </c>
      <c r="B90" s="90"/>
      <c r="C90" s="90"/>
      <c r="D90" s="90" t="s">
        <v>37</v>
      </c>
      <c r="E90" s="83" t="s">
        <v>217</v>
      </c>
      <c r="F90" s="11">
        <v>111</v>
      </c>
      <c r="G90" s="11" t="s">
        <v>28</v>
      </c>
      <c r="H90" s="95">
        <v>2875309</v>
      </c>
      <c r="I90" s="45">
        <v>2192839</v>
      </c>
      <c r="J90" s="45">
        <v>2192839</v>
      </c>
      <c r="K90" s="45">
        <v>2192839</v>
      </c>
      <c r="L90" s="45">
        <v>2192839</v>
      </c>
      <c r="M90" s="45">
        <v>2192839</v>
      </c>
      <c r="N90" s="45">
        <v>2192839</v>
      </c>
      <c r="O90" s="45">
        <v>2192839</v>
      </c>
      <c r="P90" s="45">
        <v>2192839</v>
      </c>
      <c r="Q90" s="45">
        <v>2192839</v>
      </c>
      <c r="R90" s="45">
        <v>2192839</v>
      </c>
      <c r="S90" s="45">
        <v>2192839</v>
      </c>
      <c r="T90" s="45">
        <v>2192839</v>
      </c>
      <c r="U90" s="45">
        <v>2192839</v>
      </c>
      <c r="V90" s="21">
        <f t="shared" ref="V90:V110" si="2">SUM(I90:U90)</f>
        <v>28506907</v>
      </c>
      <c r="W90" s="89">
        <f>SUM(V90,V91,V92,V93)</f>
        <v>33455657</v>
      </c>
    </row>
    <row r="91" spans="1:23" x14ac:dyDescent="0.25">
      <c r="A91" s="90"/>
      <c r="B91" s="90"/>
      <c r="C91" s="90"/>
      <c r="D91" s="90"/>
      <c r="E91" s="84"/>
      <c r="F91" s="11">
        <v>191</v>
      </c>
      <c r="G91" s="11" t="s">
        <v>31</v>
      </c>
      <c r="H91" s="95"/>
      <c r="I91" s="31">
        <v>260000</v>
      </c>
      <c r="J91" s="31">
        <v>260000</v>
      </c>
      <c r="K91" s="31">
        <v>260000</v>
      </c>
      <c r="L91" s="31">
        <v>260000</v>
      </c>
      <c r="M91" s="31">
        <v>260000</v>
      </c>
      <c r="N91" s="31">
        <v>260000</v>
      </c>
      <c r="O91" s="31">
        <v>260000</v>
      </c>
      <c r="P91" s="31">
        <v>260000</v>
      </c>
      <c r="Q91" s="31">
        <v>260000</v>
      </c>
      <c r="R91" s="31">
        <v>260000</v>
      </c>
      <c r="S91" s="31">
        <v>260000</v>
      </c>
      <c r="T91" s="31">
        <v>260000</v>
      </c>
      <c r="U91" s="32">
        <v>0</v>
      </c>
      <c r="V91" s="21">
        <f t="shared" si="2"/>
        <v>3120000</v>
      </c>
      <c r="W91" s="69"/>
    </row>
    <row r="92" spans="1:23" x14ac:dyDescent="0.25">
      <c r="A92" s="90"/>
      <c r="B92" s="90"/>
      <c r="C92" s="90"/>
      <c r="D92" s="90"/>
      <c r="E92" s="84"/>
      <c r="F92" s="11">
        <v>232</v>
      </c>
      <c r="G92" s="11" t="s">
        <v>33</v>
      </c>
      <c r="H92" s="95"/>
      <c r="I92" s="33">
        <v>0</v>
      </c>
      <c r="J92" s="31">
        <v>0</v>
      </c>
      <c r="K92" s="31">
        <v>0</v>
      </c>
      <c r="L92" s="31">
        <v>0</v>
      </c>
      <c r="M92" s="31">
        <v>0</v>
      </c>
      <c r="N92" s="31">
        <v>116500</v>
      </c>
      <c r="O92" s="31">
        <v>0</v>
      </c>
      <c r="P92" s="38">
        <v>0</v>
      </c>
      <c r="Q92" s="31">
        <v>711000</v>
      </c>
      <c r="R92" s="38">
        <v>337750</v>
      </c>
      <c r="S92" s="31">
        <v>663500</v>
      </c>
      <c r="T92" s="31">
        <v>0</v>
      </c>
      <c r="U92" s="31">
        <v>0</v>
      </c>
      <c r="V92" s="4">
        <f t="shared" si="2"/>
        <v>1828750</v>
      </c>
      <c r="W92" s="69"/>
    </row>
    <row r="93" spans="1:23" x14ac:dyDescent="0.25">
      <c r="A93" s="90"/>
      <c r="B93" s="90"/>
      <c r="C93" s="90"/>
      <c r="D93" s="90"/>
      <c r="E93" s="85"/>
      <c r="F93" s="11">
        <v>199</v>
      </c>
      <c r="G93" s="11" t="s">
        <v>32</v>
      </c>
      <c r="H93" s="95"/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19">
        <f t="shared" si="2"/>
        <v>0</v>
      </c>
      <c r="W93" s="69"/>
    </row>
    <row r="94" spans="1:23" x14ac:dyDescent="0.25">
      <c r="A94" s="90" t="s">
        <v>49</v>
      </c>
      <c r="B94" s="90"/>
      <c r="C94" s="90"/>
      <c r="D94" s="90" t="s">
        <v>65</v>
      </c>
      <c r="E94" s="83" t="s">
        <v>217</v>
      </c>
      <c r="F94" s="11">
        <v>111</v>
      </c>
      <c r="G94" s="11" t="s">
        <v>28</v>
      </c>
      <c r="H94" s="95">
        <v>4636720</v>
      </c>
      <c r="I94" s="32">
        <v>2226800</v>
      </c>
      <c r="J94" s="32">
        <v>2226800</v>
      </c>
      <c r="K94" s="32">
        <v>2226800</v>
      </c>
      <c r="L94" s="32">
        <v>2226800</v>
      </c>
      <c r="M94" s="32">
        <v>2226800</v>
      </c>
      <c r="N94" s="32">
        <v>2226800</v>
      </c>
      <c r="O94" s="32">
        <v>2226800</v>
      </c>
      <c r="P94" s="32">
        <v>2226800</v>
      </c>
      <c r="Q94" s="32">
        <v>3156400</v>
      </c>
      <c r="R94" s="32">
        <v>3156400</v>
      </c>
      <c r="S94" s="32">
        <v>3156400</v>
      </c>
      <c r="T94" s="32">
        <v>3156400</v>
      </c>
      <c r="U94" s="32">
        <f t="shared" ref="U94" si="3">(I94+J94+K94+L94+M94+N94+O94+P94+Q94+R94+S94+T94)/12</f>
        <v>2536666.6666666665</v>
      </c>
      <c r="V94" s="24">
        <f t="shared" si="2"/>
        <v>32976666.666666668</v>
      </c>
      <c r="W94" s="89">
        <f>SUM(V94,V95,V96,V97)</f>
        <v>36096666.666666672</v>
      </c>
    </row>
    <row r="95" spans="1:23" x14ac:dyDescent="0.25">
      <c r="A95" s="90"/>
      <c r="B95" s="90"/>
      <c r="C95" s="90"/>
      <c r="D95" s="90"/>
      <c r="E95" s="84"/>
      <c r="F95" s="11">
        <v>191</v>
      </c>
      <c r="G95" s="11" t="s">
        <v>31</v>
      </c>
      <c r="H95" s="95"/>
      <c r="I95" s="31">
        <v>260000</v>
      </c>
      <c r="J95" s="31">
        <v>260000</v>
      </c>
      <c r="K95" s="31">
        <v>260000</v>
      </c>
      <c r="L95" s="31">
        <v>260000</v>
      </c>
      <c r="M95" s="31">
        <v>260000</v>
      </c>
      <c r="N95" s="31">
        <v>260000</v>
      </c>
      <c r="O95" s="31">
        <v>260000</v>
      </c>
      <c r="P95" s="31">
        <v>260000</v>
      </c>
      <c r="Q95" s="31">
        <v>260000</v>
      </c>
      <c r="R95" s="31">
        <v>260000</v>
      </c>
      <c r="S95" s="31">
        <v>260000</v>
      </c>
      <c r="T95" s="31">
        <v>260000</v>
      </c>
      <c r="U95" s="32">
        <v>0</v>
      </c>
      <c r="V95" s="24">
        <f t="shared" si="2"/>
        <v>3120000</v>
      </c>
      <c r="W95" s="69"/>
    </row>
    <row r="96" spans="1:23" x14ac:dyDescent="0.25">
      <c r="A96" s="90"/>
      <c r="B96" s="90"/>
      <c r="C96" s="90"/>
      <c r="D96" s="90"/>
      <c r="E96" s="84"/>
      <c r="F96" s="11">
        <v>232</v>
      </c>
      <c r="G96" s="11" t="s">
        <v>33</v>
      </c>
      <c r="H96" s="95"/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4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4">
        <f t="shared" si="2"/>
        <v>0</v>
      </c>
      <c r="W96" s="69"/>
    </row>
    <row r="97" spans="1:23" x14ac:dyDescent="0.25">
      <c r="A97" s="90"/>
      <c r="B97" s="90"/>
      <c r="C97" s="90"/>
      <c r="D97" s="90"/>
      <c r="E97" s="85"/>
      <c r="F97" s="11">
        <v>199</v>
      </c>
      <c r="G97" s="11" t="s">
        <v>32</v>
      </c>
      <c r="H97" s="95"/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19">
        <f t="shared" si="2"/>
        <v>0</v>
      </c>
      <c r="W97" s="69"/>
    </row>
    <row r="98" spans="1:23" x14ac:dyDescent="0.25">
      <c r="A98" s="90" t="s">
        <v>51</v>
      </c>
      <c r="B98" s="90"/>
      <c r="C98" s="90"/>
      <c r="D98" s="90" t="s">
        <v>52</v>
      </c>
      <c r="E98" s="83" t="s">
        <v>217</v>
      </c>
      <c r="F98" s="11">
        <v>111</v>
      </c>
      <c r="G98" s="11" t="s">
        <v>28</v>
      </c>
      <c r="H98" s="95">
        <v>3250083</v>
      </c>
      <c r="I98" s="45">
        <v>2192839</v>
      </c>
      <c r="J98" s="45">
        <v>2192839</v>
      </c>
      <c r="K98" s="45">
        <v>2192839</v>
      </c>
      <c r="L98" s="45">
        <v>2192839</v>
      </c>
      <c r="M98" s="45">
        <v>2192839</v>
      </c>
      <c r="N98" s="45">
        <v>2192839</v>
      </c>
      <c r="O98" s="45">
        <v>2192839</v>
      </c>
      <c r="P98" s="45">
        <v>2192839</v>
      </c>
      <c r="Q98" s="45">
        <v>2192839</v>
      </c>
      <c r="R98" s="45">
        <v>2192839</v>
      </c>
      <c r="S98" s="45">
        <v>2192839</v>
      </c>
      <c r="T98" s="45">
        <v>2192839</v>
      </c>
      <c r="U98" s="45">
        <v>2192839</v>
      </c>
      <c r="V98" s="24">
        <f t="shared" si="2"/>
        <v>28506907</v>
      </c>
      <c r="W98" s="89">
        <f>SUM(V98,V99,V100,V101)</f>
        <v>31626907</v>
      </c>
    </row>
    <row r="99" spans="1:23" x14ac:dyDescent="0.25">
      <c r="A99" s="90"/>
      <c r="B99" s="90"/>
      <c r="C99" s="90"/>
      <c r="D99" s="90"/>
      <c r="E99" s="84"/>
      <c r="F99" s="11">
        <v>191</v>
      </c>
      <c r="G99" s="11" t="s">
        <v>31</v>
      </c>
      <c r="H99" s="95"/>
      <c r="I99" s="31">
        <v>260000</v>
      </c>
      <c r="J99" s="31">
        <v>260000</v>
      </c>
      <c r="K99" s="31">
        <v>260000</v>
      </c>
      <c r="L99" s="31">
        <v>260000</v>
      </c>
      <c r="M99" s="31">
        <v>260000</v>
      </c>
      <c r="N99" s="31">
        <v>260000</v>
      </c>
      <c r="O99" s="31">
        <v>260000</v>
      </c>
      <c r="P99" s="31">
        <v>260000</v>
      </c>
      <c r="Q99" s="31">
        <v>260000</v>
      </c>
      <c r="R99" s="31">
        <v>260000</v>
      </c>
      <c r="S99" s="31">
        <v>260000</v>
      </c>
      <c r="T99" s="31">
        <v>260000</v>
      </c>
      <c r="U99" s="32">
        <v>0</v>
      </c>
      <c r="V99" s="24">
        <f t="shared" si="2"/>
        <v>3120000</v>
      </c>
      <c r="W99" s="69"/>
    </row>
    <row r="100" spans="1:23" x14ac:dyDescent="0.25">
      <c r="A100" s="90"/>
      <c r="B100" s="90"/>
      <c r="C100" s="90"/>
      <c r="D100" s="90"/>
      <c r="E100" s="84"/>
      <c r="F100" s="11">
        <v>232</v>
      </c>
      <c r="G100" s="11" t="s">
        <v>33</v>
      </c>
      <c r="H100" s="95"/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19">
        <f t="shared" si="2"/>
        <v>0</v>
      </c>
      <c r="W100" s="69"/>
    </row>
    <row r="101" spans="1:23" x14ac:dyDescent="0.25">
      <c r="A101" s="90"/>
      <c r="B101" s="90"/>
      <c r="C101" s="90"/>
      <c r="D101" s="90"/>
      <c r="E101" s="85"/>
      <c r="F101" s="11">
        <v>199</v>
      </c>
      <c r="G101" s="11" t="s">
        <v>32</v>
      </c>
      <c r="H101" s="95"/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19">
        <f t="shared" si="2"/>
        <v>0</v>
      </c>
      <c r="W101" s="69"/>
    </row>
    <row r="102" spans="1:23" x14ac:dyDescent="0.25">
      <c r="A102" s="90" t="s">
        <v>53</v>
      </c>
      <c r="B102" s="90"/>
      <c r="C102" s="90"/>
      <c r="D102" s="90" t="s">
        <v>54</v>
      </c>
      <c r="E102" s="83" t="s">
        <v>217</v>
      </c>
      <c r="F102" s="11">
        <v>111</v>
      </c>
      <c r="G102" s="11" t="s">
        <v>28</v>
      </c>
      <c r="H102" s="95">
        <v>4008543</v>
      </c>
      <c r="I102" s="32">
        <v>2502300</v>
      </c>
      <c r="J102" s="32">
        <v>2502300</v>
      </c>
      <c r="K102" s="32">
        <v>2502300</v>
      </c>
      <c r="L102" s="32">
        <v>2502300</v>
      </c>
      <c r="M102" s="32">
        <v>2502300</v>
      </c>
      <c r="N102" s="32">
        <v>2502300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f t="shared" ref="U102" si="4">(I102+J102+K102+L102+M102+N102+O102+P102+Q102+R102+S102+T102)/12</f>
        <v>1251150</v>
      </c>
      <c r="V102" s="24">
        <f t="shared" si="2"/>
        <v>16264950</v>
      </c>
      <c r="W102" s="89">
        <f>SUM(V102,V103,V104,V105)</f>
        <v>17824950</v>
      </c>
    </row>
    <row r="103" spans="1:23" x14ac:dyDescent="0.25">
      <c r="A103" s="90"/>
      <c r="B103" s="90"/>
      <c r="C103" s="90"/>
      <c r="D103" s="90"/>
      <c r="E103" s="84"/>
      <c r="F103" s="11">
        <v>191</v>
      </c>
      <c r="G103" s="11" t="s">
        <v>31</v>
      </c>
      <c r="H103" s="95"/>
      <c r="I103" s="31">
        <v>260000</v>
      </c>
      <c r="J103" s="31">
        <v>260000</v>
      </c>
      <c r="K103" s="31">
        <v>260000</v>
      </c>
      <c r="L103" s="31">
        <v>260000</v>
      </c>
      <c r="M103" s="31">
        <v>260000</v>
      </c>
      <c r="N103" s="31">
        <v>260000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2">
        <v>0</v>
      </c>
      <c r="V103" s="24">
        <f t="shared" si="2"/>
        <v>1560000</v>
      </c>
      <c r="W103" s="69"/>
    </row>
    <row r="104" spans="1:23" x14ac:dyDescent="0.25">
      <c r="A104" s="90"/>
      <c r="B104" s="90"/>
      <c r="C104" s="90"/>
      <c r="D104" s="90"/>
      <c r="E104" s="84"/>
      <c r="F104" s="11">
        <v>232</v>
      </c>
      <c r="G104" s="11" t="s">
        <v>33</v>
      </c>
      <c r="H104" s="95"/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19">
        <f t="shared" si="2"/>
        <v>0</v>
      </c>
      <c r="W104" s="69"/>
    </row>
    <row r="105" spans="1:23" x14ac:dyDescent="0.25">
      <c r="A105" s="90"/>
      <c r="B105" s="90"/>
      <c r="C105" s="90"/>
      <c r="D105" s="90"/>
      <c r="E105" s="85"/>
      <c r="F105" s="11">
        <v>199</v>
      </c>
      <c r="G105" s="11" t="s">
        <v>32</v>
      </c>
      <c r="H105" s="95"/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>
        <v>0</v>
      </c>
      <c r="V105" s="19">
        <f t="shared" si="2"/>
        <v>0</v>
      </c>
      <c r="W105" s="69"/>
    </row>
    <row r="106" spans="1:23" x14ac:dyDescent="0.25">
      <c r="A106" s="90" t="s">
        <v>55</v>
      </c>
      <c r="B106" s="90"/>
      <c r="C106" s="90"/>
      <c r="D106" s="90" t="s">
        <v>56</v>
      </c>
      <c r="E106" s="83" t="s">
        <v>217</v>
      </c>
      <c r="F106" s="11">
        <v>111</v>
      </c>
      <c r="G106" s="11" t="s">
        <v>28</v>
      </c>
      <c r="H106" s="95">
        <v>6133884</v>
      </c>
      <c r="I106" s="32">
        <v>2611500</v>
      </c>
      <c r="J106" s="32">
        <v>2611500</v>
      </c>
      <c r="K106" s="32">
        <v>2611500</v>
      </c>
      <c r="L106" s="32">
        <v>2611500</v>
      </c>
      <c r="M106" s="32">
        <v>2611500</v>
      </c>
      <c r="N106" s="32">
        <v>2611500</v>
      </c>
      <c r="O106" s="32">
        <v>2611500</v>
      </c>
      <c r="P106" s="32">
        <v>2611500</v>
      </c>
      <c r="Q106" s="32">
        <v>2611500</v>
      </c>
      <c r="R106" s="32">
        <v>2611500</v>
      </c>
      <c r="S106" s="32">
        <v>2611500</v>
      </c>
      <c r="T106" s="32">
        <v>2611500</v>
      </c>
      <c r="U106" s="32">
        <f t="shared" ref="U106" si="5">(I106+J106+K106+L106+M106+N106+O106+P106+Q106+R106+S106+T106)/12</f>
        <v>2611500</v>
      </c>
      <c r="V106" s="24">
        <f t="shared" si="2"/>
        <v>33949500</v>
      </c>
      <c r="W106" s="89">
        <f>SUM(V106,V107,V108,V109)</f>
        <v>37069500</v>
      </c>
    </row>
    <row r="107" spans="1:23" x14ac:dyDescent="0.25">
      <c r="A107" s="90"/>
      <c r="B107" s="90"/>
      <c r="C107" s="90"/>
      <c r="D107" s="90"/>
      <c r="E107" s="84"/>
      <c r="F107" s="11">
        <v>191</v>
      </c>
      <c r="G107" s="11" t="s">
        <v>31</v>
      </c>
      <c r="H107" s="95"/>
      <c r="I107" s="31">
        <v>260000</v>
      </c>
      <c r="J107" s="31">
        <v>260000</v>
      </c>
      <c r="K107" s="31">
        <v>260000</v>
      </c>
      <c r="L107" s="31">
        <v>260000</v>
      </c>
      <c r="M107" s="31">
        <v>260000</v>
      </c>
      <c r="N107" s="31">
        <v>260000</v>
      </c>
      <c r="O107" s="31">
        <v>260000</v>
      </c>
      <c r="P107" s="31">
        <v>260000</v>
      </c>
      <c r="Q107" s="31">
        <v>260000</v>
      </c>
      <c r="R107" s="31">
        <v>260000</v>
      </c>
      <c r="S107" s="31">
        <v>260000</v>
      </c>
      <c r="T107" s="31">
        <v>260000</v>
      </c>
      <c r="U107" s="32">
        <v>0</v>
      </c>
      <c r="V107" s="24">
        <f t="shared" si="2"/>
        <v>3120000</v>
      </c>
      <c r="W107" s="69"/>
    </row>
    <row r="108" spans="1:23" x14ac:dyDescent="0.25">
      <c r="A108" s="90"/>
      <c r="B108" s="90"/>
      <c r="C108" s="90"/>
      <c r="D108" s="90"/>
      <c r="E108" s="84"/>
      <c r="F108" s="11">
        <v>232</v>
      </c>
      <c r="G108" s="11" t="s">
        <v>33</v>
      </c>
      <c r="H108" s="95"/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3">
        <v>0</v>
      </c>
      <c r="V108" s="19">
        <f t="shared" si="2"/>
        <v>0</v>
      </c>
      <c r="W108" s="69"/>
    </row>
    <row r="109" spans="1:23" x14ac:dyDescent="0.25">
      <c r="A109" s="90"/>
      <c r="B109" s="90"/>
      <c r="C109" s="90"/>
      <c r="D109" s="90"/>
      <c r="E109" s="85"/>
      <c r="F109" s="11">
        <v>199</v>
      </c>
      <c r="G109" s="11" t="s">
        <v>32</v>
      </c>
      <c r="H109" s="95"/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v>0</v>
      </c>
      <c r="U109" s="33">
        <v>0</v>
      </c>
      <c r="V109" s="19">
        <f t="shared" si="2"/>
        <v>0</v>
      </c>
      <c r="W109" s="69"/>
    </row>
    <row r="110" spans="1:23" x14ac:dyDescent="0.25">
      <c r="A110" s="90" t="s">
        <v>57</v>
      </c>
      <c r="B110" s="90"/>
      <c r="C110" s="90"/>
      <c r="D110" s="90" t="s">
        <v>58</v>
      </c>
      <c r="E110" s="83" t="s">
        <v>217</v>
      </c>
      <c r="F110" s="11">
        <v>111</v>
      </c>
      <c r="G110" s="11" t="s">
        <v>28</v>
      </c>
      <c r="H110" s="95">
        <v>3749451</v>
      </c>
      <c r="I110" s="45">
        <v>2192839</v>
      </c>
      <c r="J110" s="45">
        <v>2192839</v>
      </c>
      <c r="K110" s="45">
        <v>2192839</v>
      </c>
      <c r="L110" s="45">
        <v>2192839</v>
      </c>
      <c r="M110" s="45">
        <v>2192839</v>
      </c>
      <c r="N110" s="45">
        <v>2192839</v>
      </c>
      <c r="O110" s="45">
        <v>2192839</v>
      </c>
      <c r="P110" s="45">
        <v>2192839</v>
      </c>
      <c r="Q110" s="45">
        <v>2192839</v>
      </c>
      <c r="R110" s="45">
        <v>2192839</v>
      </c>
      <c r="S110" s="45">
        <v>2192839</v>
      </c>
      <c r="T110" s="45">
        <v>2192839</v>
      </c>
      <c r="U110" s="45">
        <v>2192839</v>
      </c>
      <c r="V110" s="24">
        <f t="shared" si="2"/>
        <v>28506907</v>
      </c>
      <c r="W110" s="89">
        <f>SUM(V110,V111,V112,V113)</f>
        <v>31626907</v>
      </c>
    </row>
    <row r="111" spans="1:23" x14ac:dyDescent="0.25">
      <c r="A111" s="90"/>
      <c r="B111" s="90"/>
      <c r="C111" s="90"/>
      <c r="D111" s="90"/>
      <c r="E111" s="84"/>
      <c r="F111" s="11">
        <v>191</v>
      </c>
      <c r="G111" s="11" t="s">
        <v>31</v>
      </c>
      <c r="H111" s="95"/>
      <c r="I111" s="31">
        <v>260000</v>
      </c>
      <c r="J111" s="31">
        <v>260000</v>
      </c>
      <c r="K111" s="31">
        <v>260000</v>
      </c>
      <c r="L111" s="31">
        <v>260000</v>
      </c>
      <c r="M111" s="31">
        <v>260000</v>
      </c>
      <c r="N111" s="31">
        <v>260000</v>
      </c>
      <c r="O111" s="31">
        <v>260000</v>
      </c>
      <c r="P111" s="31">
        <v>260000</v>
      </c>
      <c r="Q111" s="31">
        <v>260000</v>
      </c>
      <c r="R111" s="31">
        <v>260000</v>
      </c>
      <c r="S111" s="31">
        <v>260000</v>
      </c>
      <c r="T111" s="31">
        <v>260000</v>
      </c>
      <c r="U111" s="32">
        <v>0</v>
      </c>
      <c r="V111" s="24">
        <f t="shared" ref="V111:V113" si="6">SUM(I111:U111)</f>
        <v>3120000</v>
      </c>
      <c r="W111" s="69"/>
    </row>
    <row r="112" spans="1:23" x14ac:dyDescent="0.25">
      <c r="A112" s="90"/>
      <c r="B112" s="90"/>
      <c r="C112" s="90"/>
      <c r="D112" s="90"/>
      <c r="E112" s="84"/>
      <c r="F112" s="11">
        <v>232</v>
      </c>
      <c r="G112" s="11" t="s">
        <v>33</v>
      </c>
      <c r="H112" s="95"/>
      <c r="I112" s="33">
        <v>0</v>
      </c>
      <c r="J112" s="33">
        <v>0</v>
      </c>
      <c r="K112" s="33">
        <v>0</v>
      </c>
      <c r="L112" s="33">
        <v>0</v>
      </c>
      <c r="M112" s="34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24">
        <f t="shared" si="6"/>
        <v>0</v>
      </c>
      <c r="W112" s="69"/>
    </row>
    <row r="113" spans="1:23" x14ac:dyDescent="0.25">
      <c r="A113" s="90"/>
      <c r="B113" s="90"/>
      <c r="C113" s="90"/>
      <c r="D113" s="90"/>
      <c r="E113" s="85"/>
      <c r="F113" s="11">
        <v>199</v>
      </c>
      <c r="G113" s="11" t="s">
        <v>32</v>
      </c>
      <c r="H113" s="95"/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24">
        <f t="shared" si="6"/>
        <v>0</v>
      </c>
      <c r="W113" s="69"/>
    </row>
    <row r="114" spans="1:23" x14ac:dyDescent="0.25">
      <c r="A114" s="90" t="s">
        <v>59</v>
      </c>
      <c r="B114" s="90"/>
      <c r="C114" s="90"/>
      <c r="D114" s="90" t="s">
        <v>40</v>
      </c>
      <c r="E114" s="83" t="s">
        <v>217</v>
      </c>
      <c r="F114" s="11">
        <v>111</v>
      </c>
      <c r="G114" s="11" t="s">
        <v>28</v>
      </c>
      <c r="H114" s="95">
        <v>4193325</v>
      </c>
      <c r="I114" s="45">
        <v>2192839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45">
        <v>182736</v>
      </c>
      <c r="V114" s="24">
        <f>SUM(I114:U114)</f>
        <v>2375575</v>
      </c>
      <c r="W114" s="89">
        <f>SUM(V114,V115,V116,V117)</f>
        <v>2635575</v>
      </c>
    </row>
    <row r="115" spans="1:23" x14ac:dyDescent="0.25">
      <c r="A115" s="90"/>
      <c r="B115" s="90"/>
      <c r="C115" s="90"/>
      <c r="D115" s="90"/>
      <c r="E115" s="84"/>
      <c r="F115" s="11">
        <v>191</v>
      </c>
      <c r="G115" s="11" t="s">
        <v>31</v>
      </c>
      <c r="H115" s="95"/>
      <c r="I115" s="31">
        <v>260000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2">
        <v>0</v>
      </c>
      <c r="V115" s="24">
        <f>SUM(I115:U115)</f>
        <v>260000</v>
      </c>
      <c r="W115" s="69"/>
    </row>
    <row r="116" spans="1:23" x14ac:dyDescent="0.25">
      <c r="A116" s="90"/>
      <c r="B116" s="90"/>
      <c r="C116" s="90"/>
      <c r="D116" s="90"/>
      <c r="E116" s="84"/>
      <c r="F116" s="11">
        <v>232</v>
      </c>
      <c r="G116" s="11" t="s">
        <v>33</v>
      </c>
      <c r="H116" s="95"/>
      <c r="I116" s="33">
        <v>0</v>
      </c>
      <c r="J116" s="33">
        <v>0</v>
      </c>
      <c r="K116" s="34">
        <v>0</v>
      </c>
      <c r="L116" s="34">
        <v>0</v>
      </c>
      <c r="M116" s="33">
        <v>0</v>
      </c>
      <c r="N116" s="33">
        <v>0</v>
      </c>
      <c r="O116" s="34">
        <v>0</v>
      </c>
      <c r="P116" s="34">
        <v>0</v>
      </c>
      <c r="Q116" s="33">
        <v>0</v>
      </c>
      <c r="R116" s="33">
        <v>0</v>
      </c>
      <c r="S116" s="33">
        <v>0</v>
      </c>
      <c r="T116" s="34">
        <v>0</v>
      </c>
      <c r="U116" s="33">
        <v>0</v>
      </c>
      <c r="V116" s="4">
        <f>SUM(I116:U116)</f>
        <v>0</v>
      </c>
      <c r="W116" s="69"/>
    </row>
    <row r="117" spans="1:23" x14ac:dyDescent="0.25">
      <c r="A117" s="90"/>
      <c r="B117" s="90"/>
      <c r="C117" s="90"/>
      <c r="D117" s="90"/>
      <c r="E117" s="85"/>
      <c r="F117" s="11">
        <v>199</v>
      </c>
      <c r="G117" s="11" t="s">
        <v>32</v>
      </c>
      <c r="H117" s="95"/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19">
        <f>SUM(I117:U117)</f>
        <v>0</v>
      </c>
      <c r="W117" s="69"/>
    </row>
    <row r="118" spans="1:23" x14ac:dyDescent="0.25">
      <c r="A118" s="90" t="s">
        <v>60</v>
      </c>
      <c r="B118" s="90"/>
      <c r="C118" s="90"/>
      <c r="D118" s="90" t="s">
        <v>43</v>
      </c>
      <c r="E118" s="83" t="s">
        <v>217</v>
      </c>
      <c r="F118" s="11">
        <v>111</v>
      </c>
      <c r="G118" s="11" t="s">
        <v>28</v>
      </c>
      <c r="H118" s="95">
        <v>4189418</v>
      </c>
      <c r="I118" s="45">
        <v>2192839</v>
      </c>
      <c r="J118" s="45">
        <v>2192839</v>
      </c>
      <c r="K118" s="45">
        <v>2192839</v>
      </c>
      <c r="L118" s="45">
        <v>2192839</v>
      </c>
      <c r="M118" s="45">
        <v>2192839</v>
      </c>
      <c r="N118" s="45">
        <v>2192839</v>
      </c>
      <c r="O118" s="45">
        <v>2192839</v>
      </c>
      <c r="P118" s="45">
        <v>2192839</v>
      </c>
      <c r="Q118" s="45">
        <v>2192839</v>
      </c>
      <c r="R118" s="45">
        <v>2192839</v>
      </c>
      <c r="S118" s="45">
        <v>2192839</v>
      </c>
      <c r="T118" s="45">
        <v>2192839</v>
      </c>
      <c r="U118" s="45">
        <v>2192839</v>
      </c>
      <c r="V118" s="23">
        <f>SUM(I118:U118)</f>
        <v>28506907</v>
      </c>
      <c r="W118" s="89">
        <f>SUM(V118,V119,V120,V121)</f>
        <v>31626907</v>
      </c>
    </row>
    <row r="119" spans="1:23" x14ac:dyDescent="0.25">
      <c r="A119" s="90"/>
      <c r="B119" s="90"/>
      <c r="C119" s="90"/>
      <c r="D119" s="90"/>
      <c r="E119" s="84"/>
      <c r="F119" s="11">
        <v>191</v>
      </c>
      <c r="G119" s="11" t="s">
        <v>31</v>
      </c>
      <c r="H119" s="95"/>
      <c r="I119" s="31">
        <v>260000</v>
      </c>
      <c r="J119" s="31">
        <v>260000</v>
      </c>
      <c r="K119" s="31">
        <v>260000</v>
      </c>
      <c r="L119" s="31">
        <v>260000</v>
      </c>
      <c r="M119" s="31">
        <v>260000</v>
      </c>
      <c r="N119" s="31">
        <v>260000</v>
      </c>
      <c r="O119" s="31">
        <v>260000</v>
      </c>
      <c r="P119" s="31">
        <v>260000</v>
      </c>
      <c r="Q119" s="31">
        <v>260000</v>
      </c>
      <c r="R119" s="31">
        <v>260000</v>
      </c>
      <c r="S119" s="31">
        <v>260000</v>
      </c>
      <c r="T119" s="31">
        <v>260000</v>
      </c>
      <c r="U119" s="32">
        <v>0</v>
      </c>
      <c r="V119" s="23">
        <f t="shared" ref="V119:V121" si="7">SUM(I119:U119)</f>
        <v>3120000</v>
      </c>
      <c r="W119" s="69"/>
    </row>
    <row r="120" spans="1:23" x14ac:dyDescent="0.25">
      <c r="A120" s="90"/>
      <c r="B120" s="90"/>
      <c r="C120" s="90"/>
      <c r="D120" s="90"/>
      <c r="E120" s="84"/>
      <c r="F120" s="11">
        <v>232</v>
      </c>
      <c r="G120" s="11" t="s">
        <v>33</v>
      </c>
      <c r="H120" s="95"/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0</v>
      </c>
      <c r="U120" s="33">
        <v>0</v>
      </c>
      <c r="V120" s="23">
        <f t="shared" si="7"/>
        <v>0</v>
      </c>
      <c r="W120" s="69"/>
    </row>
    <row r="121" spans="1:23" x14ac:dyDescent="0.25">
      <c r="A121" s="90"/>
      <c r="B121" s="90"/>
      <c r="C121" s="90"/>
      <c r="D121" s="90"/>
      <c r="E121" s="85"/>
      <c r="F121" s="11">
        <v>199</v>
      </c>
      <c r="G121" s="11" t="s">
        <v>32</v>
      </c>
      <c r="H121" s="95"/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0</v>
      </c>
      <c r="U121" s="33">
        <v>0</v>
      </c>
      <c r="V121" s="23">
        <f t="shared" si="7"/>
        <v>0</v>
      </c>
      <c r="W121" s="69"/>
    </row>
    <row r="122" spans="1:23" x14ac:dyDescent="0.25">
      <c r="A122" s="90" t="s">
        <v>61</v>
      </c>
      <c r="B122" s="90"/>
      <c r="C122" s="90"/>
      <c r="D122" s="90" t="s">
        <v>62</v>
      </c>
      <c r="E122" s="83" t="s">
        <v>217</v>
      </c>
      <c r="F122" s="11">
        <v>111</v>
      </c>
      <c r="G122" s="11" t="s">
        <v>28</v>
      </c>
      <c r="H122" s="95">
        <v>5054807</v>
      </c>
      <c r="I122" s="45">
        <v>2192839</v>
      </c>
      <c r="J122" s="45">
        <v>2192839</v>
      </c>
      <c r="K122" s="45">
        <v>2192839</v>
      </c>
      <c r="L122" s="45">
        <v>2192839</v>
      </c>
      <c r="M122" s="45">
        <v>2192839</v>
      </c>
      <c r="N122" s="45">
        <v>2192839</v>
      </c>
      <c r="O122" s="45">
        <v>2192839</v>
      </c>
      <c r="P122" s="45">
        <v>2192839</v>
      </c>
      <c r="Q122" s="45">
        <v>2192839</v>
      </c>
      <c r="R122" s="45">
        <v>2192839</v>
      </c>
      <c r="S122" s="45">
        <v>2192839</v>
      </c>
      <c r="T122" s="45">
        <v>2192839</v>
      </c>
      <c r="U122" s="45">
        <v>2192839</v>
      </c>
      <c r="V122" s="24">
        <f>SUM(I122:U122)</f>
        <v>28506907</v>
      </c>
      <c r="W122" s="89">
        <f>SUM(V122,V123,V124,V125)</f>
        <v>31626907</v>
      </c>
    </row>
    <row r="123" spans="1:23" x14ac:dyDescent="0.25">
      <c r="A123" s="90"/>
      <c r="B123" s="90"/>
      <c r="C123" s="90"/>
      <c r="D123" s="90"/>
      <c r="E123" s="84"/>
      <c r="F123" s="11">
        <v>191</v>
      </c>
      <c r="G123" s="11" t="s">
        <v>31</v>
      </c>
      <c r="H123" s="95"/>
      <c r="I123" s="31">
        <v>260000</v>
      </c>
      <c r="J123" s="31">
        <v>260000</v>
      </c>
      <c r="K123" s="31">
        <v>260000</v>
      </c>
      <c r="L123" s="31">
        <v>260000</v>
      </c>
      <c r="M123" s="31">
        <v>260000</v>
      </c>
      <c r="N123" s="31">
        <v>260000</v>
      </c>
      <c r="O123" s="31">
        <v>260000</v>
      </c>
      <c r="P123" s="31">
        <v>260000</v>
      </c>
      <c r="Q123" s="31">
        <v>260000</v>
      </c>
      <c r="R123" s="31">
        <v>260000</v>
      </c>
      <c r="S123" s="31">
        <v>260000</v>
      </c>
      <c r="T123" s="31">
        <v>260000</v>
      </c>
      <c r="U123" s="32">
        <v>0</v>
      </c>
      <c r="V123" s="24">
        <f t="shared" ref="V123:V125" si="8">SUM(I123:U123)</f>
        <v>3120000</v>
      </c>
      <c r="W123" s="69"/>
    </row>
    <row r="124" spans="1:23" x14ac:dyDescent="0.25">
      <c r="A124" s="90"/>
      <c r="B124" s="90"/>
      <c r="C124" s="90"/>
      <c r="D124" s="90"/>
      <c r="E124" s="84"/>
      <c r="F124" s="11">
        <v>232</v>
      </c>
      <c r="G124" s="11" t="s">
        <v>33</v>
      </c>
      <c r="H124" s="95"/>
      <c r="I124" s="33">
        <v>0</v>
      </c>
      <c r="J124" s="33">
        <v>0</v>
      </c>
      <c r="K124" s="33">
        <v>0</v>
      </c>
      <c r="L124" s="33">
        <v>0</v>
      </c>
      <c r="M124" s="34">
        <v>0</v>
      </c>
      <c r="N124" s="31">
        <v>0</v>
      </c>
      <c r="O124" s="31">
        <v>0</v>
      </c>
      <c r="P124" s="31">
        <v>0</v>
      </c>
      <c r="Q124" s="31">
        <v>0</v>
      </c>
      <c r="R124" s="38">
        <v>0</v>
      </c>
      <c r="S124" s="31">
        <v>0</v>
      </c>
      <c r="T124" s="31">
        <v>0</v>
      </c>
      <c r="U124" s="31"/>
      <c r="V124" s="24">
        <f t="shared" si="8"/>
        <v>0</v>
      </c>
      <c r="W124" s="69"/>
    </row>
    <row r="125" spans="1:23" x14ac:dyDescent="0.25">
      <c r="A125" s="90"/>
      <c r="B125" s="90"/>
      <c r="C125" s="90"/>
      <c r="D125" s="90"/>
      <c r="E125" s="85"/>
      <c r="F125" s="11">
        <v>199</v>
      </c>
      <c r="G125" s="11" t="s">
        <v>32</v>
      </c>
      <c r="H125" s="95"/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24">
        <f t="shared" si="8"/>
        <v>0</v>
      </c>
      <c r="W125" s="69"/>
    </row>
    <row r="126" spans="1:23" x14ac:dyDescent="0.25">
      <c r="A126" s="90" t="s">
        <v>63</v>
      </c>
      <c r="B126" s="90"/>
      <c r="C126" s="90"/>
      <c r="D126" s="90" t="s">
        <v>76</v>
      </c>
      <c r="E126" s="83" t="s">
        <v>217</v>
      </c>
      <c r="F126" s="11">
        <v>111</v>
      </c>
      <c r="G126" s="11" t="s">
        <v>28</v>
      </c>
      <c r="H126" s="95">
        <v>3038807</v>
      </c>
      <c r="I126" s="32">
        <v>2226800</v>
      </c>
      <c r="J126" s="32">
        <v>2688500</v>
      </c>
      <c r="K126" s="32">
        <v>2688500</v>
      </c>
      <c r="L126" s="32">
        <v>2688500</v>
      </c>
      <c r="M126" s="32">
        <v>2688500</v>
      </c>
      <c r="N126" s="32">
        <v>2688500</v>
      </c>
      <c r="O126" s="32">
        <v>2688500</v>
      </c>
      <c r="P126" s="32">
        <v>2688500</v>
      </c>
      <c r="Q126" s="32">
        <v>2688500</v>
      </c>
      <c r="R126" s="32">
        <v>2688500</v>
      </c>
      <c r="S126" s="32">
        <v>2688500</v>
      </c>
      <c r="T126" s="32">
        <v>2688500</v>
      </c>
      <c r="U126" s="32">
        <f t="shared" ref="U126" si="9">(I126+J126+K126+L126+M126+N126+O126+P126+Q126+R126+S126+T126)/12</f>
        <v>2650025</v>
      </c>
      <c r="V126" s="24">
        <f>SUM(I126:U126)</f>
        <v>34450325</v>
      </c>
      <c r="W126" s="89">
        <f>SUM(V126,V127,V128,V129)</f>
        <v>37570325</v>
      </c>
    </row>
    <row r="127" spans="1:23" x14ac:dyDescent="0.25">
      <c r="A127" s="90"/>
      <c r="B127" s="90"/>
      <c r="C127" s="90"/>
      <c r="D127" s="90"/>
      <c r="E127" s="84"/>
      <c r="F127" s="11">
        <v>191</v>
      </c>
      <c r="G127" s="11" t="s">
        <v>31</v>
      </c>
      <c r="H127" s="95"/>
      <c r="I127" s="31">
        <v>260000</v>
      </c>
      <c r="J127" s="31">
        <v>260000</v>
      </c>
      <c r="K127" s="31">
        <v>260000</v>
      </c>
      <c r="L127" s="31">
        <v>260000</v>
      </c>
      <c r="M127" s="31">
        <v>260000</v>
      </c>
      <c r="N127" s="31">
        <v>260000</v>
      </c>
      <c r="O127" s="31">
        <v>260000</v>
      </c>
      <c r="P127" s="31">
        <v>260000</v>
      </c>
      <c r="Q127" s="31">
        <v>260000</v>
      </c>
      <c r="R127" s="31">
        <v>260000</v>
      </c>
      <c r="S127" s="31">
        <v>260000</v>
      </c>
      <c r="T127" s="31">
        <v>260000</v>
      </c>
      <c r="U127" s="32">
        <v>0</v>
      </c>
      <c r="V127" s="24">
        <f t="shared" ref="V127:V129" si="10">SUM(I127:U127)</f>
        <v>3120000</v>
      </c>
      <c r="W127" s="69"/>
    </row>
    <row r="128" spans="1:23" x14ac:dyDescent="0.25">
      <c r="A128" s="90"/>
      <c r="B128" s="90"/>
      <c r="C128" s="90"/>
      <c r="D128" s="90"/>
      <c r="E128" s="84"/>
      <c r="F128" s="11">
        <v>232</v>
      </c>
      <c r="G128" s="11" t="s">
        <v>33</v>
      </c>
      <c r="H128" s="95"/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4">
        <v>0</v>
      </c>
      <c r="T128" s="34">
        <v>0</v>
      </c>
      <c r="U128" s="33">
        <v>0</v>
      </c>
      <c r="V128" s="24">
        <f t="shared" si="10"/>
        <v>0</v>
      </c>
      <c r="W128" s="69"/>
    </row>
    <row r="129" spans="1:23" x14ac:dyDescent="0.25">
      <c r="A129" s="90"/>
      <c r="B129" s="90"/>
      <c r="C129" s="90"/>
      <c r="D129" s="90"/>
      <c r="E129" s="85"/>
      <c r="F129" s="11">
        <v>199</v>
      </c>
      <c r="G129" s="11" t="s">
        <v>32</v>
      </c>
      <c r="H129" s="95"/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24">
        <f t="shared" si="10"/>
        <v>0</v>
      </c>
      <c r="W129" s="69"/>
    </row>
    <row r="130" spans="1:23" x14ac:dyDescent="0.25">
      <c r="A130" s="90" t="s">
        <v>64</v>
      </c>
      <c r="B130" s="90"/>
      <c r="C130" s="90"/>
      <c r="D130" s="90" t="s">
        <v>65</v>
      </c>
      <c r="E130" s="83" t="s">
        <v>217</v>
      </c>
      <c r="F130" s="11">
        <v>111</v>
      </c>
      <c r="G130" s="11" t="s">
        <v>28</v>
      </c>
      <c r="H130" s="97">
        <v>5427313</v>
      </c>
      <c r="I130" s="32">
        <v>3156400</v>
      </c>
      <c r="J130" s="32">
        <v>3156400</v>
      </c>
      <c r="K130" s="32">
        <v>3156400</v>
      </c>
      <c r="L130" s="32">
        <v>3156400</v>
      </c>
      <c r="M130" s="32">
        <v>3156400</v>
      </c>
      <c r="N130" s="32">
        <v>3156400</v>
      </c>
      <c r="O130" s="32">
        <v>3156400</v>
      </c>
      <c r="P130" s="32">
        <v>3156400</v>
      </c>
      <c r="Q130" s="32">
        <v>3156400</v>
      </c>
      <c r="R130" s="32">
        <v>3156400</v>
      </c>
      <c r="S130" s="32">
        <v>3156400</v>
      </c>
      <c r="T130" s="32">
        <v>3156400</v>
      </c>
      <c r="U130" s="32">
        <f t="shared" ref="U130" si="11">(I130+J130+K130+L130+M130+N130+O130+P130+Q130+R130+S130+T130)/12</f>
        <v>3156400</v>
      </c>
      <c r="V130" s="24">
        <f>SUM(I130:U130)</f>
        <v>41033200</v>
      </c>
      <c r="W130" s="89">
        <f>SUM(V130,V131,V132,V133,V134)</f>
        <v>44153200</v>
      </c>
    </row>
    <row r="131" spans="1:23" x14ac:dyDescent="0.25">
      <c r="A131" s="90"/>
      <c r="B131" s="90"/>
      <c r="C131" s="90"/>
      <c r="D131" s="90"/>
      <c r="E131" s="84"/>
      <c r="F131" s="11">
        <v>191</v>
      </c>
      <c r="G131" s="11" t="s">
        <v>31</v>
      </c>
      <c r="H131" s="97"/>
      <c r="I131" s="31">
        <v>260000</v>
      </c>
      <c r="J131" s="31">
        <v>260000</v>
      </c>
      <c r="K131" s="31">
        <v>260000</v>
      </c>
      <c r="L131" s="31">
        <v>260000</v>
      </c>
      <c r="M131" s="31">
        <v>260000</v>
      </c>
      <c r="N131" s="31">
        <v>260000</v>
      </c>
      <c r="O131" s="31">
        <v>260000</v>
      </c>
      <c r="P131" s="31">
        <v>260000</v>
      </c>
      <c r="Q131" s="31">
        <v>260000</v>
      </c>
      <c r="R131" s="31">
        <v>260000</v>
      </c>
      <c r="S131" s="31">
        <v>260000</v>
      </c>
      <c r="T131" s="31">
        <v>260000</v>
      </c>
      <c r="U131" s="32">
        <v>0</v>
      </c>
      <c r="V131" s="24">
        <f t="shared" ref="V131:V134" si="12">SUM(I131:U131)</f>
        <v>3120000</v>
      </c>
      <c r="W131" s="69"/>
    </row>
    <row r="132" spans="1:23" x14ac:dyDescent="0.25">
      <c r="A132" s="90"/>
      <c r="B132" s="90"/>
      <c r="C132" s="90"/>
      <c r="D132" s="90"/>
      <c r="E132" s="84"/>
      <c r="F132" s="11">
        <v>232</v>
      </c>
      <c r="G132" s="11" t="s">
        <v>33</v>
      </c>
      <c r="H132" s="97"/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8">
        <v>0</v>
      </c>
      <c r="Q132" s="33">
        <v>0</v>
      </c>
      <c r="R132" s="38">
        <v>0</v>
      </c>
      <c r="S132" s="34">
        <v>0</v>
      </c>
      <c r="T132" s="34">
        <v>0</v>
      </c>
      <c r="U132" s="33">
        <v>0</v>
      </c>
      <c r="V132" s="24">
        <f t="shared" si="12"/>
        <v>0</v>
      </c>
      <c r="W132" s="69"/>
    </row>
    <row r="133" spans="1:23" s="9" customFormat="1" x14ac:dyDescent="0.25">
      <c r="A133" s="90"/>
      <c r="B133" s="90"/>
      <c r="C133" s="90"/>
      <c r="D133" s="90"/>
      <c r="E133" s="84"/>
      <c r="F133" s="14">
        <v>133</v>
      </c>
      <c r="G133" s="14" t="s">
        <v>91</v>
      </c>
      <c r="H133" s="97"/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4">
        <v>0</v>
      </c>
      <c r="T133" s="34">
        <v>0</v>
      </c>
      <c r="U133" s="35">
        <v>0</v>
      </c>
      <c r="V133" s="4">
        <f t="shared" si="12"/>
        <v>0</v>
      </c>
      <c r="W133" s="69"/>
    </row>
    <row r="134" spans="1:23" x14ac:dyDescent="0.25">
      <c r="A134" s="90"/>
      <c r="B134" s="90"/>
      <c r="C134" s="90"/>
      <c r="D134" s="90"/>
      <c r="E134" s="85"/>
      <c r="F134" s="11">
        <v>199</v>
      </c>
      <c r="G134" s="11" t="s">
        <v>32</v>
      </c>
      <c r="H134" s="97"/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24">
        <f t="shared" si="12"/>
        <v>0</v>
      </c>
      <c r="W134" s="69"/>
    </row>
    <row r="135" spans="1:23" x14ac:dyDescent="0.25">
      <c r="A135" s="90" t="s">
        <v>66</v>
      </c>
      <c r="B135" s="90"/>
      <c r="C135" s="90"/>
      <c r="D135" s="90" t="s">
        <v>67</v>
      </c>
      <c r="E135" s="83" t="s">
        <v>217</v>
      </c>
      <c r="F135" s="11">
        <v>111</v>
      </c>
      <c r="G135" s="11" t="s">
        <v>28</v>
      </c>
      <c r="H135" s="91">
        <v>1666481</v>
      </c>
      <c r="I135" s="32">
        <v>2921600</v>
      </c>
      <c r="J135" s="32">
        <v>2921600</v>
      </c>
      <c r="K135" s="32">
        <v>2921600</v>
      </c>
      <c r="L135" s="32">
        <v>2921600</v>
      </c>
      <c r="M135" s="32">
        <v>2921600</v>
      </c>
      <c r="N135" s="32">
        <v>2921600</v>
      </c>
      <c r="O135" s="32">
        <v>2921600</v>
      </c>
      <c r="P135" s="32">
        <v>2921600</v>
      </c>
      <c r="Q135" s="32">
        <v>2921600</v>
      </c>
      <c r="R135" s="32">
        <v>2921600</v>
      </c>
      <c r="S135" s="32">
        <v>2921600</v>
      </c>
      <c r="T135" s="32">
        <v>2921600</v>
      </c>
      <c r="U135" s="32">
        <f t="shared" ref="U135" si="13">(I135+J135+K135+L135+M135+N135+O135+P135+Q135+R135+S135+T135)/12</f>
        <v>2921600</v>
      </c>
      <c r="V135" s="24">
        <f>SUM(I135:U135)</f>
        <v>37980800</v>
      </c>
      <c r="W135" s="89">
        <f>SUM(V135,V136,V137,V138)</f>
        <v>41100800</v>
      </c>
    </row>
    <row r="136" spans="1:23" x14ac:dyDescent="0.25">
      <c r="A136" s="90"/>
      <c r="B136" s="90"/>
      <c r="C136" s="90"/>
      <c r="D136" s="90"/>
      <c r="E136" s="84"/>
      <c r="F136" s="11">
        <v>191</v>
      </c>
      <c r="G136" s="11" t="s">
        <v>31</v>
      </c>
      <c r="H136" s="91"/>
      <c r="I136" s="31">
        <v>260000</v>
      </c>
      <c r="J136" s="31">
        <v>260000</v>
      </c>
      <c r="K136" s="31">
        <v>260000</v>
      </c>
      <c r="L136" s="31">
        <v>260000</v>
      </c>
      <c r="M136" s="31">
        <v>260000</v>
      </c>
      <c r="N136" s="31">
        <v>260000</v>
      </c>
      <c r="O136" s="31">
        <v>260000</v>
      </c>
      <c r="P136" s="31">
        <v>260000</v>
      </c>
      <c r="Q136" s="31">
        <v>260000</v>
      </c>
      <c r="R136" s="31">
        <v>260000</v>
      </c>
      <c r="S136" s="31">
        <v>260000</v>
      </c>
      <c r="T136" s="31">
        <v>260000</v>
      </c>
      <c r="U136" s="32">
        <v>0</v>
      </c>
      <c r="V136" s="24">
        <f t="shared" ref="V136:V138" si="14">SUM(I136:U136)</f>
        <v>3120000</v>
      </c>
      <c r="W136" s="69"/>
    </row>
    <row r="137" spans="1:23" x14ac:dyDescent="0.25">
      <c r="A137" s="90"/>
      <c r="B137" s="90"/>
      <c r="C137" s="90"/>
      <c r="D137" s="90"/>
      <c r="E137" s="84"/>
      <c r="F137" s="11">
        <v>232</v>
      </c>
      <c r="G137" s="11" t="s">
        <v>33</v>
      </c>
      <c r="H137" s="91"/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24">
        <f t="shared" si="14"/>
        <v>0</v>
      </c>
      <c r="W137" s="69"/>
    </row>
    <row r="138" spans="1:23" x14ac:dyDescent="0.25">
      <c r="A138" s="90"/>
      <c r="B138" s="90"/>
      <c r="C138" s="90"/>
      <c r="D138" s="90"/>
      <c r="E138" s="85"/>
      <c r="F138" s="11">
        <v>199</v>
      </c>
      <c r="G138" s="11" t="s">
        <v>32</v>
      </c>
      <c r="H138" s="91"/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24">
        <f t="shared" si="14"/>
        <v>0</v>
      </c>
      <c r="W138" s="69"/>
    </row>
    <row r="139" spans="1:23" x14ac:dyDescent="0.25">
      <c r="A139" s="90" t="s">
        <v>68</v>
      </c>
      <c r="B139" s="90"/>
      <c r="C139" s="90"/>
      <c r="D139" s="90" t="s">
        <v>43</v>
      </c>
      <c r="E139" s="83" t="s">
        <v>217</v>
      </c>
      <c r="F139" s="11">
        <v>111</v>
      </c>
      <c r="G139" s="11" t="s">
        <v>28</v>
      </c>
      <c r="H139" s="97">
        <v>5234952</v>
      </c>
      <c r="I139" s="32">
        <v>2112562</v>
      </c>
      <c r="J139" s="32">
        <v>2112562</v>
      </c>
      <c r="K139" s="32">
        <v>2112562</v>
      </c>
      <c r="L139" s="32">
        <v>2112562</v>
      </c>
      <c r="M139" s="32">
        <v>2112562</v>
      </c>
      <c r="N139" s="32">
        <v>2112562</v>
      </c>
      <c r="O139" s="32">
        <v>2112562</v>
      </c>
      <c r="P139" s="32">
        <v>2112562</v>
      </c>
      <c r="Q139" s="32">
        <v>2112562</v>
      </c>
      <c r="R139" s="32">
        <v>2112562</v>
      </c>
      <c r="S139" s="32">
        <v>2112562</v>
      </c>
      <c r="T139" s="32">
        <v>2112562</v>
      </c>
      <c r="U139" s="32">
        <f t="shared" ref="U139" si="15">(I139+J139+K139+L139+M139+N139+O139+P139+Q139+R139+S139+T139)/12</f>
        <v>2112562</v>
      </c>
      <c r="V139" s="24">
        <f>SUM(I139:U139)</f>
        <v>27463306</v>
      </c>
      <c r="W139" s="89">
        <f>SUM(V140,V139,V141,V142)</f>
        <v>30583306</v>
      </c>
    </row>
    <row r="140" spans="1:23" x14ac:dyDescent="0.25">
      <c r="A140" s="90"/>
      <c r="B140" s="90"/>
      <c r="C140" s="90"/>
      <c r="D140" s="90"/>
      <c r="E140" s="84"/>
      <c r="F140" s="11">
        <v>191</v>
      </c>
      <c r="G140" s="11" t="s">
        <v>31</v>
      </c>
      <c r="H140" s="97"/>
      <c r="I140" s="31">
        <v>260000</v>
      </c>
      <c r="J140" s="31">
        <v>260000</v>
      </c>
      <c r="K140" s="31">
        <v>260000</v>
      </c>
      <c r="L140" s="31">
        <v>260000</v>
      </c>
      <c r="M140" s="31">
        <v>260000</v>
      </c>
      <c r="N140" s="31">
        <v>260000</v>
      </c>
      <c r="O140" s="31">
        <v>260000</v>
      </c>
      <c r="P140" s="31">
        <v>260000</v>
      </c>
      <c r="Q140" s="31">
        <v>260000</v>
      </c>
      <c r="R140" s="31">
        <v>260000</v>
      </c>
      <c r="S140" s="31">
        <v>260000</v>
      </c>
      <c r="T140" s="31">
        <v>260000</v>
      </c>
      <c r="U140" s="32">
        <v>0</v>
      </c>
      <c r="V140" s="24">
        <f t="shared" ref="V140:V142" si="16">SUM(I140:U140)</f>
        <v>3120000</v>
      </c>
      <c r="W140" s="69"/>
    </row>
    <row r="141" spans="1:23" x14ac:dyDescent="0.25">
      <c r="A141" s="90"/>
      <c r="B141" s="90"/>
      <c r="C141" s="90"/>
      <c r="D141" s="90"/>
      <c r="E141" s="84"/>
      <c r="F141" s="11">
        <v>232</v>
      </c>
      <c r="G141" s="11" t="s">
        <v>33</v>
      </c>
      <c r="H141" s="97"/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24">
        <f t="shared" si="16"/>
        <v>0</v>
      </c>
      <c r="W141" s="69"/>
    </row>
    <row r="142" spans="1:23" x14ac:dyDescent="0.25">
      <c r="A142" s="90"/>
      <c r="B142" s="90"/>
      <c r="C142" s="90"/>
      <c r="D142" s="90"/>
      <c r="E142" s="85"/>
      <c r="F142" s="11">
        <v>199</v>
      </c>
      <c r="G142" s="11" t="s">
        <v>32</v>
      </c>
      <c r="H142" s="97"/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24">
        <f t="shared" si="16"/>
        <v>0</v>
      </c>
      <c r="W142" s="69"/>
    </row>
    <row r="143" spans="1:23" x14ac:dyDescent="0.25">
      <c r="A143" s="90" t="s">
        <v>69</v>
      </c>
      <c r="B143" s="90"/>
      <c r="C143" s="90"/>
      <c r="D143" s="90" t="s">
        <v>67</v>
      </c>
      <c r="E143" s="83" t="s">
        <v>217</v>
      </c>
      <c r="F143" s="11">
        <v>111</v>
      </c>
      <c r="G143" s="11" t="s">
        <v>28</v>
      </c>
      <c r="H143" s="97">
        <v>880239</v>
      </c>
      <c r="I143" s="32">
        <v>2921600</v>
      </c>
      <c r="J143" s="32">
        <v>2921600</v>
      </c>
      <c r="K143" s="32">
        <v>2921600</v>
      </c>
      <c r="L143" s="32">
        <v>2921600</v>
      </c>
      <c r="M143" s="32">
        <v>2921600</v>
      </c>
      <c r="N143" s="32">
        <v>2921600</v>
      </c>
      <c r="O143" s="32">
        <v>2921600</v>
      </c>
      <c r="P143" s="32">
        <v>2921600</v>
      </c>
      <c r="Q143" s="32">
        <v>2921600</v>
      </c>
      <c r="R143" s="32">
        <v>2921600</v>
      </c>
      <c r="S143" s="32">
        <v>2921600</v>
      </c>
      <c r="T143" s="32">
        <v>2921600</v>
      </c>
      <c r="U143" s="32">
        <f t="shared" ref="U143" si="17">(I143+J143+K143+L143+M143+N143+O143+P143+Q143+R143+S143+T143)/12</f>
        <v>2921600</v>
      </c>
      <c r="V143" s="24">
        <f>SUM(I143:U143)</f>
        <v>37980800</v>
      </c>
      <c r="W143" s="89">
        <f>SUM(V143,V144,V145,V146)</f>
        <v>41100800</v>
      </c>
    </row>
    <row r="144" spans="1:23" x14ac:dyDescent="0.25">
      <c r="A144" s="90"/>
      <c r="B144" s="90"/>
      <c r="C144" s="90"/>
      <c r="D144" s="90"/>
      <c r="E144" s="84"/>
      <c r="F144" s="11">
        <v>191</v>
      </c>
      <c r="G144" s="11" t="s">
        <v>31</v>
      </c>
      <c r="H144" s="97"/>
      <c r="I144" s="31">
        <v>260000</v>
      </c>
      <c r="J144" s="31">
        <v>260000</v>
      </c>
      <c r="K144" s="31">
        <v>260000</v>
      </c>
      <c r="L144" s="31">
        <v>260000</v>
      </c>
      <c r="M144" s="31">
        <v>260000</v>
      </c>
      <c r="N144" s="31">
        <v>260000</v>
      </c>
      <c r="O144" s="31">
        <v>260000</v>
      </c>
      <c r="P144" s="31">
        <v>260000</v>
      </c>
      <c r="Q144" s="31">
        <v>260000</v>
      </c>
      <c r="R144" s="31">
        <v>260000</v>
      </c>
      <c r="S144" s="31">
        <v>260000</v>
      </c>
      <c r="T144" s="31">
        <v>260000</v>
      </c>
      <c r="U144" s="32">
        <v>0</v>
      </c>
      <c r="V144" s="24">
        <f t="shared" ref="V144:V146" si="18">SUM(I144:U144)</f>
        <v>3120000</v>
      </c>
      <c r="W144" s="69"/>
    </row>
    <row r="145" spans="1:23" x14ac:dyDescent="0.25">
      <c r="A145" s="90"/>
      <c r="B145" s="90"/>
      <c r="C145" s="90"/>
      <c r="D145" s="90"/>
      <c r="E145" s="84"/>
      <c r="F145" s="11">
        <v>232</v>
      </c>
      <c r="G145" s="11" t="s">
        <v>33</v>
      </c>
      <c r="H145" s="97"/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33">
        <v>0</v>
      </c>
      <c r="V145" s="24">
        <f t="shared" si="18"/>
        <v>0</v>
      </c>
      <c r="W145" s="69"/>
    </row>
    <row r="146" spans="1:23" x14ac:dyDescent="0.25">
      <c r="A146" s="90"/>
      <c r="B146" s="90"/>
      <c r="C146" s="90"/>
      <c r="D146" s="90"/>
      <c r="E146" s="85"/>
      <c r="F146" s="11">
        <v>199</v>
      </c>
      <c r="G146" s="11" t="s">
        <v>32</v>
      </c>
      <c r="H146" s="97"/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24">
        <f t="shared" si="18"/>
        <v>0</v>
      </c>
      <c r="W146" s="69"/>
    </row>
    <row r="147" spans="1:23" x14ac:dyDescent="0.25">
      <c r="A147" s="90" t="s">
        <v>70</v>
      </c>
      <c r="B147" s="90"/>
      <c r="C147" s="90"/>
      <c r="D147" s="90" t="s">
        <v>52</v>
      </c>
      <c r="E147" s="83" t="s">
        <v>217</v>
      </c>
      <c r="F147" s="11">
        <v>111</v>
      </c>
      <c r="G147" s="11" t="s">
        <v>28</v>
      </c>
      <c r="H147" s="97">
        <v>6028599</v>
      </c>
      <c r="I147" s="45">
        <v>2192839</v>
      </c>
      <c r="J147" s="45">
        <v>2192839</v>
      </c>
      <c r="K147" s="45">
        <v>2192839</v>
      </c>
      <c r="L147" s="45">
        <v>2192839</v>
      </c>
      <c r="M147" s="45">
        <v>2192839</v>
      </c>
      <c r="N147" s="45">
        <v>2192839</v>
      </c>
      <c r="O147" s="45">
        <v>2192839</v>
      </c>
      <c r="P147" s="45">
        <v>2192839</v>
      </c>
      <c r="Q147" s="45">
        <v>2192839</v>
      </c>
      <c r="R147" s="45">
        <v>2192839</v>
      </c>
      <c r="S147" s="45">
        <v>2192839</v>
      </c>
      <c r="T147" s="45">
        <v>2192839</v>
      </c>
      <c r="U147" s="45">
        <v>2192839</v>
      </c>
      <c r="V147" s="24">
        <f>SUM(I147:U147)</f>
        <v>28506907</v>
      </c>
      <c r="W147" s="89">
        <f>SUM(V147,V148,V149,V150)</f>
        <v>31626907</v>
      </c>
    </row>
    <row r="148" spans="1:23" x14ac:dyDescent="0.25">
      <c r="A148" s="90"/>
      <c r="B148" s="90"/>
      <c r="C148" s="90"/>
      <c r="D148" s="90"/>
      <c r="E148" s="84"/>
      <c r="F148" s="11">
        <v>191</v>
      </c>
      <c r="G148" s="11" t="s">
        <v>31</v>
      </c>
      <c r="H148" s="97"/>
      <c r="I148" s="31">
        <v>260000</v>
      </c>
      <c r="J148" s="31">
        <v>260000</v>
      </c>
      <c r="K148" s="31">
        <v>260000</v>
      </c>
      <c r="L148" s="31">
        <v>260000</v>
      </c>
      <c r="M148" s="31">
        <v>260000</v>
      </c>
      <c r="N148" s="31">
        <v>260000</v>
      </c>
      <c r="O148" s="31">
        <v>260000</v>
      </c>
      <c r="P148" s="31">
        <v>260000</v>
      </c>
      <c r="Q148" s="31">
        <v>260000</v>
      </c>
      <c r="R148" s="31">
        <v>260000</v>
      </c>
      <c r="S148" s="31">
        <v>260000</v>
      </c>
      <c r="T148" s="31">
        <v>260000</v>
      </c>
      <c r="U148" s="32">
        <v>0</v>
      </c>
      <c r="V148" s="24">
        <f t="shared" ref="V148:V150" si="19">SUM(I148:U148)</f>
        <v>3120000</v>
      </c>
      <c r="W148" s="69"/>
    </row>
    <row r="149" spans="1:23" x14ac:dyDescent="0.25">
      <c r="A149" s="90"/>
      <c r="B149" s="90"/>
      <c r="C149" s="90"/>
      <c r="D149" s="90"/>
      <c r="E149" s="84"/>
      <c r="F149" s="11">
        <v>232</v>
      </c>
      <c r="G149" s="11" t="s">
        <v>33</v>
      </c>
      <c r="H149" s="97"/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24">
        <f t="shared" si="19"/>
        <v>0</v>
      </c>
      <c r="W149" s="69"/>
    </row>
    <row r="150" spans="1:23" x14ac:dyDescent="0.25">
      <c r="A150" s="90"/>
      <c r="B150" s="90"/>
      <c r="C150" s="90"/>
      <c r="D150" s="90"/>
      <c r="E150" s="85"/>
      <c r="F150" s="11">
        <v>199</v>
      </c>
      <c r="G150" s="11" t="s">
        <v>32</v>
      </c>
      <c r="H150" s="97"/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24">
        <f t="shared" si="19"/>
        <v>0</v>
      </c>
      <c r="W150" s="69"/>
    </row>
    <row r="151" spans="1:23" x14ac:dyDescent="0.25">
      <c r="A151" s="90" t="s">
        <v>71</v>
      </c>
      <c r="B151" s="90"/>
      <c r="C151" s="90"/>
      <c r="D151" s="90" t="s">
        <v>72</v>
      </c>
      <c r="E151" s="83" t="s">
        <v>217</v>
      </c>
      <c r="F151" s="11">
        <v>111</v>
      </c>
      <c r="G151" s="11" t="s">
        <v>28</v>
      </c>
      <c r="H151" s="97">
        <v>1410652</v>
      </c>
      <c r="I151" s="32">
        <v>3156400</v>
      </c>
      <c r="J151" s="32">
        <v>3156400</v>
      </c>
      <c r="K151" s="32">
        <v>3156400</v>
      </c>
      <c r="L151" s="32">
        <v>3156400</v>
      </c>
      <c r="M151" s="32">
        <v>3156400</v>
      </c>
      <c r="N151" s="32">
        <v>3156400</v>
      </c>
      <c r="O151" s="32">
        <v>3156400</v>
      </c>
      <c r="P151" s="32">
        <v>3156400</v>
      </c>
      <c r="Q151" s="32">
        <v>3156400</v>
      </c>
      <c r="R151" s="32">
        <v>3156400</v>
      </c>
      <c r="S151" s="32">
        <v>3156400</v>
      </c>
      <c r="T151" s="32">
        <v>3156400</v>
      </c>
      <c r="U151" s="32">
        <f t="shared" ref="U151" si="20">(I151+J151+K151+L151+M151+N151+O151+P151+Q151+R151+S151+T151)/12</f>
        <v>3156400</v>
      </c>
      <c r="V151" s="24">
        <f>SUM(I151:U151)</f>
        <v>41033200</v>
      </c>
      <c r="W151" s="89">
        <f>SUM(V151,V152,V153,V154)</f>
        <v>44153200</v>
      </c>
    </row>
    <row r="152" spans="1:23" x14ac:dyDescent="0.25">
      <c r="A152" s="90"/>
      <c r="B152" s="90"/>
      <c r="C152" s="90"/>
      <c r="D152" s="90"/>
      <c r="E152" s="84"/>
      <c r="F152" s="11">
        <v>191</v>
      </c>
      <c r="G152" s="11" t="s">
        <v>31</v>
      </c>
      <c r="H152" s="97"/>
      <c r="I152" s="31">
        <v>260000</v>
      </c>
      <c r="J152" s="31">
        <v>260000</v>
      </c>
      <c r="K152" s="31">
        <v>260000</v>
      </c>
      <c r="L152" s="31">
        <v>260000</v>
      </c>
      <c r="M152" s="31">
        <v>260000</v>
      </c>
      <c r="N152" s="31">
        <v>260000</v>
      </c>
      <c r="O152" s="31">
        <v>260000</v>
      </c>
      <c r="P152" s="31">
        <v>260000</v>
      </c>
      <c r="Q152" s="31">
        <v>260000</v>
      </c>
      <c r="R152" s="31">
        <v>260000</v>
      </c>
      <c r="S152" s="31">
        <v>260000</v>
      </c>
      <c r="T152" s="31">
        <v>260000</v>
      </c>
      <c r="U152" s="32">
        <v>0</v>
      </c>
      <c r="V152" s="24">
        <f t="shared" ref="V152:V154" si="21">SUM(I152:U152)</f>
        <v>3120000</v>
      </c>
      <c r="W152" s="69"/>
    </row>
    <row r="153" spans="1:23" x14ac:dyDescent="0.25">
      <c r="A153" s="90"/>
      <c r="B153" s="90"/>
      <c r="C153" s="90"/>
      <c r="D153" s="90"/>
      <c r="E153" s="84"/>
      <c r="F153" s="11">
        <v>232</v>
      </c>
      <c r="G153" s="11" t="s">
        <v>33</v>
      </c>
      <c r="H153" s="97"/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4">
        <v>0</v>
      </c>
      <c r="P153" s="34">
        <v>0</v>
      </c>
      <c r="Q153" s="34">
        <v>0</v>
      </c>
      <c r="R153" s="34">
        <v>0</v>
      </c>
      <c r="S153" s="36">
        <v>0</v>
      </c>
      <c r="T153" s="36">
        <v>0</v>
      </c>
      <c r="U153" s="36">
        <v>0</v>
      </c>
      <c r="V153" s="24">
        <f t="shared" si="21"/>
        <v>0</v>
      </c>
      <c r="W153" s="69"/>
    </row>
    <row r="154" spans="1:23" x14ac:dyDescent="0.25">
      <c r="A154" s="90"/>
      <c r="B154" s="90"/>
      <c r="C154" s="90"/>
      <c r="D154" s="90"/>
      <c r="E154" s="85"/>
      <c r="F154" s="11">
        <v>199</v>
      </c>
      <c r="G154" s="11" t="s">
        <v>32</v>
      </c>
      <c r="H154" s="97"/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0</v>
      </c>
      <c r="V154" s="24">
        <f t="shared" si="21"/>
        <v>0</v>
      </c>
      <c r="W154" s="69"/>
    </row>
    <row r="155" spans="1:23" x14ac:dyDescent="0.25">
      <c r="A155" s="90" t="s">
        <v>73</v>
      </c>
      <c r="B155" s="90"/>
      <c r="C155" s="90"/>
      <c r="D155" s="90" t="s">
        <v>40</v>
      </c>
      <c r="E155" s="83" t="s">
        <v>217</v>
      </c>
      <c r="F155" s="11">
        <v>111</v>
      </c>
      <c r="G155" s="11" t="s">
        <v>28</v>
      </c>
      <c r="H155" s="97">
        <v>2185888</v>
      </c>
      <c r="I155" s="45">
        <v>2192839</v>
      </c>
      <c r="J155" s="45">
        <v>2192839</v>
      </c>
      <c r="K155" s="45">
        <v>2192839</v>
      </c>
      <c r="L155" s="45">
        <v>2192839</v>
      </c>
      <c r="M155" s="45">
        <v>2192839</v>
      </c>
      <c r="N155" s="45">
        <v>2192839</v>
      </c>
      <c r="O155" s="45">
        <v>2192839</v>
      </c>
      <c r="P155" s="45">
        <v>2192839</v>
      </c>
      <c r="Q155" s="45">
        <v>2192839</v>
      </c>
      <c r="R155" s="45">
        <v>2192839</v>
      </c>
      <c r="S155" s="45">
        <v>2192839</v>
      </c>
      <c r="T155" s="45">
        <v>2192839</v>
      </c>
      <c r="U155" s="45">
        <v>2192839</v>
      </c>
      <c r="V155" s="24">
        <f>SUM(I155:U155)</f>
        <v>28506907</v>
      </c>
      <c r="W155" s="89">
        <f>SUM(V155,V156,V157,V158)</f>
        <v>31626907</v>
      </c>
    </row>
    <row r="156" spans="1:23" x14ac:dyDescent="0.25">
      <c r="A156" s="90"/>
      <c r="B156" s="90"/>
      <c r="C156" s="90"/>
      <c r="D156" s="90"/>
      <c r="E156" s="84"/>
      <c r="F156" s="11">
        <v>191</v>
      </c>
      <c r="G156" s="11" t="s">
        <v>31</v>
      </c>
      <c r="H156" s="97"/>
      <c r="I156" s="31">
        <v>260000</v>
      </c>
      <c r="J156" s="31">
        <v>260000</v>
      </c>
      <c r="K156" s="31">
        <v>260000</v>
      </c>
      <c r="L156" s="31">
        <v>260000</v>
      </c>
      <c r="M156" s="31">
        <v>260000</v>
      </c>
      <c r="N156" s="31">
        <v>260000</v>
      </c>
      <c r="O156" s="31">
        <v>260000</v>
      </c>
      <c r="P156" s="31">
        <v>260000</v>
      </c>
      <c r="Q156" s="31">
        <v>260000</v>
      </c>
      <c r="R156" s="31">
        <v>260000</v>
      </c>
      <c r="S156" s="31">
        <v>260000</v>
      </c>
      <c r="T156" s="31">
        <v>260000</v>
      </c>
      <c r="U156" s="32">
        <v>0</v>
      </c>
      <c r="V156" s="24">
        <f t="shared" ref="V156:V158" si="22">SUM(I156:U156)</f>
        <v>3120000</v>
      </c>
      <c r="W156" s="69"/>
    </row>
    <row r="157" spans="1:23" x14ac:dyDescent="0.25">
      <c r="A157" s="90"/>
      <c r="B157" s="90"/>
      <c r="C157" s="90"/>
      <c r="D157" s="90"/>
      <c r="E157" s="84"/>
      <c r="F157" s="11">
        <v>232</v>
      </c>
      <c r="G157" s="11" t="s">
        <v>33</v>
      </c>
      <c r="H157" s="97"/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>
        <v>0</v>
      </c>
      <c r="V157" s="24">
        <f t="shared" si="22"/>
        <v>0</v>
      </c>
      <c r="W157" s="69"/>
    </row>
    <row r="158" spans="1:23" x14ac:dyDescent="0.25">
      <c r="A158" s="90"/>
      <c r="B158" s="90"/>
      <c r="C158" s="90"/>
      <c r="D158" s="90"/>
      <c r="E158" s="85"/>
      <c r="F158" s="11">
        <v>199</v>
      </c>
      <c r="G158" s="11" t="s">
        <v>32</v>
      </c>
      <c r="H158" s="97"/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24">
        <f t="shared" si="22"/>
        <v>0</v>
      </c>
      <c r="W158" s="69"/>
    </row>
    <row r="159" spans="1:23" x14ac:dyDescent="0.25">
      <c r="A159" s="90" t="s">
        <v>74</v>
      </c>
      <c r="B159" s="90"/>
      <c r="C159" s="90"/>
      <c r="D159" s="90" t="s">
        <v>75</v>
      </c>
      <c r="E159" s="83" t="s">
        <v>217</v>
      </c>
      <c r="F159" s="11">
        <v>111</v>
      </c>
      <c r="G159" s="11" t="s">
        <v>28</v>
      </c>
      <c r="H159" s="97">
        <v>1172160</v>
      </c>
      <c r="I159" s="45">
        <v>2192839</v>
      </c>
      <c r="J159" s="45">
        <v>2192839</v>
      </c>
      <c r="K159" s="45">
        <v>2192839</v>
      </c>
      <c r="L159" s="45">
        <v>2192839</v>
      </c>
      <c r="M159" s="45">
        <v>2192839</v>
      </c>
      <c r="N159" s="45">
        <v>2192839</v>
      </c>
      <c r="O159" s="45">
        <v>2192839</v>
      </c>
      <c r="P159" s="45">
        <v>2192839</v>
      </c>
      <c r="Q159" s="45">
        <v>2192839</v>
      </c>
      <c r="R159" s="45">
        <v>2192839</v>
      </c>
      <c r="S159" s="45">
        <v>2192839</v>
      </c>
      <c r="T159" s="45">
        <v>2192839</v>
      </c>
      <c r="U159" s="45">
        <v>2192839</v>
      </c>
      <c r="V159" s="24">
        <f>SUM(I159:U159)</f>
        <v>28506907</v>
      </c>
      <c r="W159" s="89">
        <f>SUM(V159,V160,V161,V162)</f>
        <v>31626907</v>
      </c>
    </row>
    <row r="160" spans="1:23" x14ac:dyDescent="0.25">
      <c r="A160" s="90"/>
      <c r="B160" s="90"/>
      <c r="C160" s="90"/>
      <c r="D160" s="90"/>
      <c r="E160" s="84"/>
      <c r="F160" s="11">
        <v>191</v>
      </c>
      <c r="G160" s="11" t="s">
        <v>31</v>
      </c>
      <c r="H160" s="97"/>
      <c r="I160" s="31">
        <v>260000</v>
      </c>
      <c r="J160" s="31">
        <v>260000</v>
      </c>
      <c r="K160" s="31">
        <v>260000</v>
      </c>
      <c r="L160" s="31">
        <v>260000</v>
      </c>
      <c r="M160" s="31">
        <v>260000</v>
      </c>
      <c r="N160" s="31">
        <v>260000</v>
      </c>
      <c r="O160" s="31">
        <v>260000</v>
      </c>
      <c r="P160" s="31">
        <v>260000</v>
      </c>
      <c r="Q160" s="31">
        <v>260000</v>
      </c>
      <c r="R160" s="31">
        <v>260000</v>
      </c>
      <c r="S160" s="31">
        <v>260000</v>
      </c>
      <c r="T160" s="31">
        <v>260000</v>
      </c>
      <c r="U160" s="32">
        <v>0</v>
      </c>
      <c r="V160" s="24">
        <f t="shared" ref="V160:V162" si="23">SUM(I160:U160)</f>
        <v>3120000</v>
      </c>
      <c r="W160" s="69"/>
    </row>
    <row r="161" spans="1:23" x14ac:dyDescent="0.25">
      <c r="A161" s="90"/>
      <c r="B161" s="90"/>
      <c r="C161" s="90"/>
      <c r="D161" s="90"/>
      <c r="E161" s="84"/>
      <c r="F161" s="11">
        <v>232</v>
      </c>
      <c r="G161" s="11" t="s">
        <v>33</v>
      </c>
      <c r="H161" s="97"/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24">
        <f t="shared" si="23"/>
        <v>0</v>
      </c>
      <c r="W161" s="69"/>
    </row>
    <row r="162" spans="1:23" ht="15.75" thickBot="1" x14ac:dyDescent="0.3">
      <c r="A162" s="90"/>
      <c r="B162" s="90"/>
      <c r="C162" s="90"/>
      <c r="D162" s="90"/>
      <c r="E162" s="85"/>
      <c r="F162" s="11">
        <v>199</v>
      </c>
      <c r="G162" s="11" t="s">
        <v>32</v>
      </c>
      <c r="H162" s="97"/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24">
        <f t="shared" si="23"/>
        <v>0</v>
      </c>
      <c r="W162" s="69"/>
    </row>
    <row r="163" spans="1:23" ht="16.5" thickTop="1" thickBot="1" x14ac:dyDescent="0.3">
      <c r="A163" s="90" t="s">
        <v>237</v>
      </c>
      <c r="B163" s="90"/>
      <c r="C163" s="90"/>
      <c r="D163" s="90" t="s">
        <v>50</v>
      </c>
      <c r="E163" s="83" t="s">
        <v>217</v>
      </c>
      <c r="F163" s="11">
        <v>111</v>
      </c>
      <c r="G163" s="11" t="s">
        <v>28</v>
      </c>
      <c r="H163" s="97">
        <v>1501873</v>
      </c>
      <c r="I163" s="52"/>
      <c r="J163" s="49">
        <v>2226800</v>
      </c>
      <c r="K163" s="49">
        <v>2226800</v>
      </c>
      <c r="L163" s="49">
        <v>2226800</v>
      </c>
      <c r="M163" s="49">
        <v>2226800</v>
      </c>
      <c r="N163" s="49">
        <v>2226800</v>
      </c>
      <c r="O163" s="49">
        <v>2226800</v>
      </c>
      <c r="P163" s="49">
        <v>2226800</v>
      </c>
      <c r="Q163" s="49">
        <v>2226800</v>
      </c>
      <c r="R163" s="49">
        <v>2226800</v>
      </c>
      <c r="S163" s="49">
        <v>2226800</v>
      </c>
      <c r="T163" s="49">
        <v>2226800</v>
      </c>
      <c r="U163" s="50">
        <v>2041233</v>
      </c>
      <c r="V163" s="24">
        <f>SUM(I163:U163)</f>
        <v>26536033</v>
      </c>
      <c r="W163" s="89">
        <f>SUM(V163,V164,V165,V166)</f>
        <v>29396033</v>
      </c>
    </row>
    <row r="164" spans="1:23" ht="15.75" thickTop="1" x14ac:dyDescent="0.25">
      <c r="A164" s="90"/>
      <c r="B164" s="90"/>
      <c r="C164" s="90"/>
      <c r="D164" s="90"/>
      <c r="E164" s="84"/>
      <c r="F164" s="11">
        <v>191</v>
      </c>
      <c r="G164" s="11" t="s">
        <v>31</v>
      </c>
      <c r="H164" s="97"/>
      <c r="I164" s="31">
        <v>0</v>
      </c>
      <c r="J164" s="31">
        <v>260000</v>
      </c>
      <c r="K164" s="31">
        <v>260000</v>
      </c>
      <c r="L164" s="31">
        <v>260000</v>
      </c>
      <c r="M164" s="31">
        <v>260000</v>
      </c>
      <c r="N164" s="31">
        <v>260000</v>
      </c>
      <c r="O164" s="31">
        <v>260000</v>
      </c>
      <c r="P164" s="31">
        <v>260000</v>
      </c>
      <c r="Q164" s="31">
        <v>260000</v>
      </c>
      <c r="R164" s="31">
        <v>260000</v>
      </c>
      <c r="S164" s="31">
        <v>260000</v>
      </c>
      <c r="T164" s="31">
        <v>260000</v>
      </c>
      <c r="U164" s="32">
        <v>0</v>
      </c>
      <c r="V164" s="24">
        <f t="shared" ref="V164:V166" si="24">SUM(I164:U164)</f>
        <v>2860000</v>
      </c>
      <c r="W164" s="69"/>
    </row>
    <row r="165" spans="1:23" x14ac:dyDescent="0.25">
      <c r="A165" s="90"/>
      <c r="B165" s="90"/>
      <c r="C165" s="90"/>
      <c r="D165" s="90"/>
      <c r="E165" s="84"/>
      <c r="F165" s="11">
        <v>232</v>
      </c>
      <c r="G165" s="11" t="s">
        <v>33</v>
      </c>
      <c r="H165" s="97"/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24">
        <f t="shared" si="24"/>
        <v>0</v>
      </c>
      <c r="W165" s="69"/>
    </row>
    <row r="166" spans="1:23" x14ac:dyDescent="0.25">
      <c r="A166" s="90"/>
      <c r="B166" s="90"/>
      <c r="C166" s="90"/>
      <c r="D166" s="90"/>
      <c r="E166" s="85"/>
      <c r="F166" s="11">
        <v>199</v>
      </c>
      <c r="G166" s="11" t="s">
        <v>32</v>
      </c>
      <c r="H166" s="97"/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24">
        <f t="shared" si="24"/>
        <v>0</v>
      </c>
      <c r="W166" s="69"/>
    </row>
    <row r="167" spans="1:23" x14ac:dyDescent="0.25">
      <c r="A167" s="90" t="s">
        <v>77</v>
      </c>
      <c r="B167" s="90"/>
      <c r="C167" s="90"/>
      <c r="D167" s="90" t="s">
        <v>78</v>
      </c>
      <c r="E167" s="83" t="s">
        <v>217</v>
      </c>
      <c r="F167" s="11">
        <v>111</v>
      </c>
      <c r="G167" s="11" t="s">
        <v>28</v>
      </c>
      <c r="H167" s="97">
        <v>4680991</v>
      </c>
      <c r="I167" s="32">
        <v>5000000</v>
      </c>
      <c r="J167" s="32">
        <v>5000000</v>
      </c>
      <c r="K167" s="32">
        <v>5000000</v>
      </c>
      <c r="L167" s="32">
        <v>5000000</v>
      </c>
      <c r="M167" s="32">
        <v>5000000</v>
      </c>
      <c r="N167" s="32">
        <v>5000000</v>
      </c>
      <c r="O167" s="32">
        <v>5000000</v>
      </c>
      <c r="P167" s="32">
        <v>5000000</v>
      </c>
      <c r="Q167" s="32">
        <v>5000000</v>
      </c>
      <c r="R167" s="32">
        <v>5000000</v>
      </c>
      <c r="S167" s="32">
        <v>5000000</v>
      </c>
      <c r="T167" s="32">
        <v>5000000</v>
      </c>
      <c r="U167" s="32">
        <f t="shared" ref="U167" si="25">(I167+J167+K167+L167+M167+N167+O167+P167+Q167+R167+S167+T167)/12</f>
        <v>5000000</v>
      </c>
      <c r="V167" s="24">
        <f>SUM(I167:U167)</f>
        <v>65000000</v>
      </c>
      <c r="W167" s="89">
        <f>SUM(V167,V168,V169,V170)</f>
        <v>68120000</v>
      </c>
    </row>
    <row r="168" spans="1:23" x14ac:dyDescent="0.25">
      <c r="A168" s="90"/>
      <c r="B168" s="90"/>
      <c r="C168" s="90"/>
      <c r="D168" s="90"/>
      <c r="E168" s="84"/>
      <c r="F168" s="11">
        <v>191</v>
      </c>
      <c r="G168" s="11" t="s">
        <v>31</v>
      </c>
      <c r="H168" s="97"/>
      <c r="I168" s="31">
        <v>260000</v>
      </c>
      <c r="J168" s="31">
        <v>260000</v>
      </c>
      <c r="K168" s="31">
        <v>260000</v>
      </c>
      <c r="L168" s="31">
        <v>260000</v>
      </c>
      <c r="M168" s="31">
        <v>260000</v>
      </c>
      <c r="N168" s="31">
        <v>260000</v>
      </c>
      <c r="O168" s="31">
        <v>260000</v>
      </c>
      <c r="P168" s="31">
        <v>260000</v>
      </c>
      <c r="Q168" s="31">
        <v>260000</v>
      </c>
      <c r="R168" s="31">
        <v>260000</v>
      </c>
      <c r="S168" s="31">
        <v>260000</v>
      </c>
      <c r="T168" s="31">
        <v>260000</v>
      </c>
      <c r="U168" s="32">
        <v>0</v>
      </c>
      <c r="V168" s="24">
        <f t="shared" ref="V168:V170" si="26">SUM(I168:U168)</f>
        <v>3120000</v>
      </c>
      <c r="W168" s="69"/>
    </row>
    <row r="169" spans="1:23" x14ac:dyDescent="0.25">
      <c r="A169" s="90"/>
      <c r="B169" s="90"/>
      <c r="C169" s="90"/>
      <c r="D169" s="90"/>
      <c r="E169" s="84"/>
      <c r="F169" s="11">
        <v>232</v>
      </c>
      <c r="G169" s="11" t="s">
        <v>33</v>
      </c>
      <c r="H169" s="97"/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24">
        <f t="shared" si="26"/>
        <v>0</v>
      </c>
      <c r="W169" s="69"/>
    </row>
    <row r="170" spans="1:23" x14ac:dyDescent="0.25">
      <c r="A170" s="90"/>
      <c r="B170" s="90"/>
      <c r="C170" s="90"/>
      <c r="D170" s="90"/>
      <c r="E170" s="85"/>
      <c r="F170" s="11">
        <v>199</v>
      </c>
      <c r="G170" s="11" t="s">
        <v>32</v>
      </c>
      <c r="H170" s="97"/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24">
        <f t="shared" si="26"/>
        <v>0</v>
      </c>
      <c r="W170" s="69"/>
    </row>
    <row r="171" spans="1:23" x14ac:dyDescent="0.25">
      <c r="A171" s="90" t="s">
        <v>79</v>
      </c>
      <c r="B171" s="90"/>
      <c r="C171" s="90"/>
      <c r="D171" s="90" t="s">
        <v>80</v>
      </c>
      <c r="E171" s="83" t="s">
        <v>217</v>
      </c>
      <c r="F171" s="11">
        <v>111</v>
      </c>
      <c r="G171" s="11" t="s">
        <v>28</v>
      </c>
      <c r="H171" s="97">
        <v>2256991</v>
      </c>
      <c r="I171" s="31">
        <v>3500000</v>
      </c>
      <c r="J171" s="31">
        <v>3500000</v>
      </c>
      <c r="K171" s="31">
        <v>3500000</v>
      </c>
      <c r="L171" s="31">
        <v>3500000</v>
      </c>
      <c r="M171" s="31">
        <v>3500000</v>
      </c>
      <c r="N171" s="31">
        <v>3500000</v>
      </c>
      <c r="O171" s="31">
        <v>3500000</v>
      </c>
      <c r="P171" s="31">
        <v>3500000</v>
      </c>
      <c r="Q171" s="31">
        <v>3500000</v>
      </c>
      <c r="R171" s="31">
        <v>3500000</v>
      </c>
      <c r="S171" s="32">
        <v>3500000</v>
      </c>
      <c r="T171" s="32">
        <v>3500000</v>
      </c>
      <c r="U171" s="32">
        <f t="shared" ref="U171" si="27">(I171+J171+K171+L171+M171+N171+O171+P171+Q171+R171+S171+T171)/12</f>
        <v>3500000</v>
      </c>
      <c r="V171" s="24">
        <f>SUM(I171:U171)</f>
        <v>45500000</v>
      </c>
      <c r="W171" s="89">
        <f>SUM(V171,V172,V173,V174)</f>
        <v>48620000</v>
      </c>
    </row>
    <row r="172" spans="1:23" x14ac:dyDescent="0.25">
      <c r="A172" s="90"/>
      <c r="B172" s="90"/>
      <c r="C172" s="90"/>
      <c r="D172" s="90"/>
      <c r="E172" s="84"/>
      <c r="F172" s="11">
        <v>191</v>
      </c>
      <c r="G172" s="11" t="s">
        <v>31</v>
      </c>
      <c r="H172" s="97"/>
      <c r="I172" s="31">
        <v>260000</v>
      </c>
      <c r="J172" s="31">
        <v>260000</v>
      </c>
      <c r="K172" s="31">
        <v>260000</v>
      </c>
      <c r="L172" s="31">
        <v>260000</v>
      </c>
      <c r="M172" s="31">
        <v>260000</v>
      </c>
      <c r="N172" s="31">
        <v>260000</v>
      </c>
      <c r="O172" s="31">
        <v>260000</v>
      </c>
      <c r="P172" s="31">
        <v>260000</v>
      </c>
      <c r="Q172" s="31">
        <v>260000</v>
      </c>
      <c r="R172" s="31">
        <v>260000</v>
      </c>
      <c r="S172" s="31">
        <v>260000</v>
      </c>
      <c r="T172" s="31">
        <v>260000</v>
      </c>
      <c r="U172" s="32">
        <v>0</v>
      </c>
      <c r="V172" s="24">
        <f t="shared" ref="V172:V174" si="28">SUM(I172:U172)</f>
        <v>3120000</v>
      </c>
      <c r="W172" s="69"/>
    </row>
    <row r="173" spans="1:23" x14ac:dyDescent="0.25">
      <c r="A173" s="90"/>
      <c r="B173" s="90"/>
      <c r="C173" s="90"/>
      <c r="D173" s="90"/>
      <c r="E173" s="84"/>
      <c r="F173" s="11">
        <v>232</v>
      </c>
      <c r="G173" s="11" t="s">
        <v>33</v>
      </c>
      <c r="H173" s="97"/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/>
      <c r="V173" s="24">
        <f t="shared" si="28"/>
        <v>0</v>
      </c>
      <c r="W173" s="69"/>
    </row>
    <row r="174" spans="1:23" x14ac:dyDescent="0.25">
      <c r="A174" s="90"/>
      <c r="B174" s="90"/>
      <c r="C174" s="90"/>
      <c r="D174" s="90"/>
      <c r="E174" s="85"/>
      <c r="F174" s="11">
        <v>199</v>
      </c>
      <c r="G174" s="11" t="s">
        <v>32</v>
      </c>
      <c r="H174" s="97"/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24">
        <f t="shared" si="28"/>
        <v>0</v>
      </c>
      <c r="W174" s="69"/>
    </row>
    <row r="175" spans="1:23" x14ac:dyDescent="0.25">
      <c r="A175" s="90" t="s">
        <v>81</v>
      </c>
      <c r="B175" s="90"/>
      <c r="C175" s="90"/>
      <c r="D175" s="90" t="s">
        <v>65</v>
      </c>
      <c r="E175" s="83" t="s">
        <v>217</v>
      </c>
      <c r="F175" s="11">
        <v>111</v>
      </c>
      <c r="G175" s="11" t="s">
        <v>28</v>
      </c>
      <c r="H175" s="97">
        <v>738643</v>
      </c>
      <c r="I175" s="32">
        <v>3156400</v>
      </c>
      <c r="J175" s="32">
        <v>3156400</v>
      </c>
      <c r="K175" s="32">
        <v>3156400</v>
      </c>
      <c r="L175" s="32">
        <v>3156400</v>
      </c>
      <c r="M175" s="32">
        <v>3156400</v>
      </c>
      <c r="N175" s="32">
        <v>3156400</v>
      </c>
      <c r="O175" s="32">
        <v>3156400</v>
      </c>
      <c r="P175" s="32">
        <v>3156400</v>
      </c>
      <c r="Q175" s="32">
        <v>3156400</v>
      </c>
      <c r="R175" s="32">
        <v>3156400</v>
      </c>
      <c r="S175" s="32">
        <v>3156400</v>
      </c>
      <c r="T175" s="32">
        <v>3156400</v>
      </c>
      <c r="U175" s="32">
        <f t="shared" ref="U175" si="29">(I175+J175+K175+L175+M175+N175+O175+P175+Q175+R175+S175+T175)/12</f>
        <v>3156400</v>
      </c>
      <c r="V175" s="24">
        <f>SUM(I175:U175)</f>
        <v>41033200</v>
      </c>
      <c r="W175" s="89">
        <f>SUM(V175,V176,V177,V178)</f>
        <v>44153200</v>
      </c>
    </row>
    <row r="176" spans="1:23" x14ac:dyDescent="0.25">
      <c r="A176" s="90"/>
      <c r="B176" s="90"/>
      <c r="C176" s="90"/>
      <c r="D176" s="90"/>
      <c r="E176" s="84"/>
      <c r="F176" s="11">
        <v>191</v>
      </c>
      <c r="G176" s="11" t="s">
        <v>31</v>
      </c>
      <c r="H176" s="97"/>
      <c r="I176" s="31">
        <v>260000</v>
      </c>
      <c r="J176" s="31">
        <v>260000</v>
      </c>
      <c r="K176" s="31">
        <v>260000</v>
      </c>
      <c r="L176" s="31">
        <v>260000</v>
      </c>
      <c r="M176" s="31">
        <v>260000</v>
      </c>
      <c r="N176" s="31">
        <v>260000</v>
      </c>
      <c r="O176" s="31">
        <v>260000</v>
      </c>
      <c r="P176" s="31">
        <v>260000</v>
      </c>
      <c r="Q176" s="31">
        <v>260000</v>
      </c>
      <c r="R176" s="31">
        <v>260000</v>
      </c>
      <c r="S176" s="31">
        <v>260000</v>
      </c>
      <c r="T176" s="31">
        <v>260000</v>
      </c>
      <c r="U176" s="32">
        <v>0</v>
      </c>
      <c r="V176" s="24">
        <f t="shared" ref="V176:V178" si="30">SUM(I176:U176)</f>
        <v>3120000</v>
      </c>
      <c r="W176" s="69"/>
    </row>
    <row r="177" spans="1:23" x14ac:dyDescent="0.25">
      <c r="A177" s="90"/>
      <c r="B177" s="90"/>
      <c r="C177" s="90"/>
      <c r="D177" s="90"/>
      <c r="E177" s="84"/>
      <c r="F177" s="11">
        <v>232</v>
      </c>
      <c r="G177" s="11" t="s">
        <v>33</v>
      </c>
      <c r="H177" s="97"/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>
        <v>0</v>
      </c>
      <c r="V177" s="24">
        <f t="shared" si="30"/>
        <v>0</v>
      </c>
      <c r="W177" s="69"/>
    </row>
    <row r="178" spans="1:23" x14ac:dyDescent="0.25">
      <c r="A178" s="90"/>
      <c r="B178" s="90"/>
      <c r="C178" s="90"/>
      <c r="D178" s="90"/>
      <c r="E178" s="85"/>
      <c r="F178" s="11">
        <v>199</v>
      </c>
      <c r="G178" s="11" t="s">
        <v>32</v>
      </c>
      <c r="H178" s="97"/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24">
        <f t="shared" si="30"/>
        <v>0</v>
      </c>
      <c r="W178" s="69"/>
    </row>
    <row r="179" spans="1:23" x14ac:dyDescent="0.25">
      <c r="A179" s="90" t="s">
        <v>82</v>
      </c>
      <c r="B179" s="90"/>
      <c r="C179" s="90"/>
      <c r="D179" s="90" t="s">
        <v>65</v>
      </c>
      <c r="E179" s="83" t="s">
        <v>217</v>
      </c>
      <c r="F179" s="11">
        <v>111</v>
      </c>
      <c r="G179" s="11" t="s">
        <v>28</v>
      </c>
      <c r="H179" s="97">
        <v>4872379</v>
      </c>
      <c r="I179" s="32">
        <v>3156400</v>
      </c>
      <c r="J179" s="32">
        <v>3156400</v>
      </c>
      <c r="K179" s="32">
        <v>3156400</v>
      </c>
      <c r="L179" s="32">
        <v>3156400</v>
      </c>
      <c r="M179" s="32">
        <v>3156400</v>
      </c>
      <c r="N179" s="32">
        <v>3156400</v>
      </c>
      <c r="O179" s="32">
        <v>3156400</v>
      </c>
      <c r="P179" s="32">
        <v>3156400</v>
      </c>
      <c r="Q179" s="32">
        <v>0</v>
      </c>
      <c r="R179" s="32">
        <v>0</v>
      </c>
      <c r="S179" s="32">
        <v>0</v>
      </c>
      <c r="T179" s="32">
        <v>0</v>
      </c>
      <c r="U179" s="32">
        <f t="shared" ref="U179" si="31">(I179+J179+K179+L179+M179+N179+O179+P179+Q179+R179+S179+T179)/12</f>
        <v>2104266.6666666665</v>
      </c>
      <c r="V179" s="24">
        <f>SUM(I179:U179)</f>
        <v>27355466.666666668</v>
      </c>
      <c r="W179" s="89">
        <f>SUM(V179,V180,V181,V182)</f>
        <v>29435466.666666668</v>
      </c>
    </row>
    <row r="180" spans="1:23" x14ac:dyDescent="0.25">
      <c r="A180" s="90"/>
      <c r="B180" s="90"/>
      <c r="C180" s="90"/>
      <c r="D180" s="90"/>
      <c r="E180" s="84"/>
      <c r="F180" s="11">
        <v>191</v>
      </c>
      <c r="G180" s="11" t="s">
        <v>31</v>
      </c>
      <c r="H180" s="97"/>
      <c r="I180" s="31">
        <v>260000</v>
      </c>
      <c r="J180" s="31">
        <v>260000</v>
      </c>
      <c r="K180" s="31">
        <v>260000</v>
      </c>
      <c r="L180" s="31">
        <v>260000</v>
      </c>
      <c r="M180" s="31">
        <v>260000</v>
      </c>
      <c r="N180" s="31">
        <v>260000</v>
      </c>
      <c r="O180" s="31">
        <v>260000</v>
      </c>
      <c r="P180" s="31">
        <v>260000</v>
      </c>
      <c r="Q180" s="31">
        <v>0</v>
      </c>
      <c r="R180" s="31">
        <v>0</v>
      </c>
      <c r="S180" s="31">
        <v>0</v>
      </c>
      <c r="T180" s="31">
        <v>0</v>
      </c>
      <c r="U180" s="32">
        <v>0</v>
      </c>
      <c r="V180" s="24">
        <f t="shared" ref="V180:V182" si="32">SUM(I180:U180)</f>
        <v>2080000</v>
      </c>
      <c r="W180" s="69"/>
    </row>
    <row r="181" spans="1:23" x14ac:dyDescent="0.25">
      <c r="A181" s="90"/>
      <c r="B181" s="90"/>
      <c r="C181" s="90"/>
      <c r="D181" s="90"/>
      <c r="E181" s="84"/>
      <c r="F181" s="11">
        <v>232</v>
      </c>
      <c r="G181" s="11" t="s">
        <v>33</v>
      </c>
      <c r="H181" s="97"/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4">
        <v>0</v>
      </c>
      <c r="U181" s="33">
        <v>0</v>
      </c>
      <c r="V181" s="24">
        <f t="shared" si="32"/>
        <v>0</v>
      </c>
      <c r="W181" s="69"/>
    </row>
    <row r="182" spans="1:23" ht="15.75" thickBot="1" x14ac:dyDescent="0.3">
      <c r="A182" s="90"/>
      <c r="B182" s="90"/>
      <c r="C182" s="90"/>
      <c r="D182" s="90"/>
      <c r="E182" s="85"/>
      <c r="F182" s="11">
        <v>199</v>
      </c>
      <c r="G182" s="11" t="s">
        <v>32</v>
      </c>
      <c r="H182" s="97"/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24">
        <f t="shared" si="32"/>
        <v>0</v>
      </c>
      <c r="W182" s="69"/>
    </row>
    <row r="183" spans="1:23" ht="15.75" thickTop="1" x14ac:dyDescent="0.25">
      <c r="A183" s="98" t="s">
        <v>221</v>
      </c>
      <c r="B183" s="99"/>
      <c r="C183" s="100"/>
      <c r="D183" s="90" t="s">
        <v>56</v>
      </c>
      <c r="E183" s="83" t="s">
        <v>217</v>
      </c>
      <c r="F183" s="11">
        <v>111</v>
      </c>
      <c r="G183" s="11" t="s">
        <v>28</v>
      </c>
      <c r="H183" s="97">
        <v>4067686</v>
      </c>
      <c r="I183" s="32">
        <v>2611500</v>
      </c>
      <c r="J183" s="32">
        <v>2611500</v>
      </c>
      <c r="K183" s="32">
        <v>2611500</v>
      </c>
      <c r="L183" s="32">
        <v>2611500</v>
      </c>
      <c r="M183" s="32">
        <v>2611500</v>
      </c>
      <c r="N183" s="32">
        <v>2611500</v>
      </c>
      <c r="O183" s="32">
        <v>2611500</v>
      </c>
      <c r="P183" s="32">
        <v>2611500</v>
      </c>
      <c r="Q183" s="32">
        <v>2611500</v>
      </c>
      <c r="R183" s="32">
        <v>2611500</v>
      </c>
      <c r="S183" s="32">
        <v>2611500</v>
      </c>
      <c r="T183" s="32">
        <v>2611500</v>
      </c>
      <c r="U183" s="32">
        <v>2611500</v>
      </c>
      <c r="V183" s="24">
        <f>SUM(I183:U183)</f>
        <v>33949500</v>
      </c>
      <c r="W183" s="89">
        <f>SUM(V183,V184,V185,V186)</f>
        <v>37069500</v>
      </c>
    </row>
    <row r="184" spans="1:23" x14ac:dyDescent="0.25">
      <c r="A184" s="101"/>
      <c r="B184" s="102"/>
      <c r="C184" s="103"/>
      <c r="D184" s="90"/>
      <c r="E184" s="84"/>
      <c r="F184" s="11">
        <v>191</v>
      </c>
      <c r="G184" s="11" t="s">
        <v>31</v>
      </c>
      <c r="H184" s="97"/>
      <c r="I184" s="31">
        <v>260000</v>
      </c>
      <c r="J184" s="31">
        <v>260000</v>
      </c>
      <c r="K184" s="31">
        <v>260000</v>
      </c>
      <c r="L184" s="31">
        <v>260000</v>
      </c>
      <c r="M184" s="31">
        <v>260000</v>
      </c>
      <c r="N184" s="31">
        <v>260000</v>
      </c>
      <c r="O184" s="31">
        <v>260000</v>
      </c>
      <c r="P184" s="31">
        <v>260000</v>
      </c>
      <c r="Q184" s="31">
        <v>260000</v>
      </c>
      <c r="R184" s="31">
        <v>260000</v>
      </c>
      <c r="S184" s="31">
        <v>260000</v>
      </c>
      <c r="T184" s="31">
        <v>260000</v>
      </c>
      <c r="U184" s="32">
        <v>0</v>
      </c>
      <c r="V184" s="24">
        <f t="shared" ref="V184:V186" si="33">SUM(I184:U184)</f>
        <v>3120000</v>
      </c>
      <c r="W184" s="69"/>
    </row>
    <row r="185" spans="1:23" x14ac:dyDescent="0.25">
      <c r="A185" s="101"/>
      <c r="B185" s="102"/>
      <c r="C185" s="103"/>
      <c r="D185" s="90"/>
      <c r="E185" s="84"/>
      <c r="F185" s="11">
        <v>232</v>
      </c>
      <c r="G185" s="11" t="s">
        <v>33</v>
      </c>
      <c r="H185" s="97"/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24">
        <f t="shared" si="33"/>
        <v>0</v>
      </c>
      <c r="W185" s="69"/>
    </row>
    <row r="186" spans="1:23" ht="15.75" thickBot="1" x14ac:dyDescent="0.3">
      <c r="A186" s="104"/>
      <c r="B186" s="105"/>
      <c r="C186" s="106"/>
      <c r="D186" s="90"/>
      <c r="E186" s="85"/>
      <c r="F186" s="11">
        <v>199</v>
      </c>
      <c r="G186" s="11" t="s">
        <v>32</v>
      </c>
      <c r="H186" s="97"/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24">
        <f t="shared" si="33"/>
        <v>0</v>
      </c>
      <c r="W186" s="69"/>
    </row>
    <row r="187" spans="1:23" ht="15.75" thickTop="1" x14ac:dyDescent="0.25">
      <c r="A187" s="90" t="s">
        <v>83</v>
      </c>
      <c r="B187" s="90"/>
      <c r="C187" s="90"/>
      <c r="D187" s="90" t="s">
        <v>65</v>
      </c>
      <c r="E187" s="83" t="s">
        <v>217</v>
      </c>
      <c r="F187" s="11">
        <v>111</v>
      </c>
      <c r="G187" s="11" t="s">
        <v>28</v>
      </c>
      <c r="H187" s="97">
        <v>4903324</v>
      </c>
      <c r="I187" s="32">
        <v>3156400</v>
      </c>
      <c r="J187" s="32">
        <v>3156400</v>
      </c>
      <c r="K187" s="32">
        <v>3156400</v>
      </c>
      <c r="L187" s="32">
        <v>3156400</v>
      </c>
      <c r="M187" s="32">
        <v>3156400</v>
      </c>
      <c r="N187" s="32">
        <v>3156400</v>
      </c>
      <c r="O187" s="32">
        <v>3156400</v>
      </c>
      <c r="P187" s="32">
        <v>3156400</v>
      </c>
      <c r="Q187" s="32">
        <v>0</v>
      </c>
      <c r="R187" s="32">
        <v>0</v>
      </c>
      <c r="S187" s="32">
        <v>0</v>
      </c>
      <c r="T187" s="32">
        <v>0</v>
      </c>
      <c r="U187" s="32">
        <f t="shared" ref="U187" si="34">(I187+J187+K187+L187+M187+N187+O187+P187+Q187+R187+S187+T187)/12</f>
        <v>2104266.6666666665</v>
      </c>
      <c r="V187" s="24">
        <f>SUM(I187:U187)</f>
        <v>27355466.666666668</v>
      </c>
      <c r="W187" s="89">
        <f>SUM(V187,V188,V189,V190)</f>
        <v>30115697.666666668</v>
      </c>
    </row>
    <row r="188" spans="1:23" x14ac:dyDescent="0.25">
      <c r="A188" s="90"/>
      <c r="B188" s="90"/>
      <c r="C188" s="90"/>
      <c r="D188" s="90"/>
      <c r="E188" s="84"/>
      <c r="F188" s="11">
        <v>191</v>
      </c>
      <c r="G188" s="11" t="s">
        <v>31</v>
      </c>
      <c r="H188" s="97"/>
      <c r="I188" s="31">
        <v>260000</v>
      </c>
      <c r="J188" s="31">
        <v>260000</v>
      </c>
      <c r="K188" s="31">
        <v>260000</v>
      </c>
      <c r="L188" s="31">
        <v>260000</v>
      </c>
      <c r="M188" s="31">
        <v>260000</v>
      </c>
      <c r="N188" s="31">
        <v>260000</v>
      </c>
      <c r="O188" s="31">
        <v>260000</v>
      </c>
      <c r="P188" s="31">
        <v>260000</v>
      </c>
      <c r="Q188" s="31">
        <v>0</v>
      </c>
      <c r="R188" s="31">
        <v>0</v>
      </c>
      <c r="S188" s="31">
        <v>0</v>
      </c>
      <c r="T188" s="31">
        <v>0</v>
      </c>
      <c r="U188" s="32">
        <v>0</v>
      </c>
      <c r="V188" s="24">
        <f t="shared" ref="V188:V190" si="35">SUM(I188:U188)</f>
        <v>2080000</v>
      </c>
      <c r="W188" s="69"/>
    </row>
    <row r="189" spans="1:23" x14ac:dyDescent="0.25">
      <c r="A189" s="90"/>
      <c r="B189" s="90"/>
      <c r="C189" s="90"/>
      <c r="D189" s="90"/>
      <c r="E189" s="84"/>
      <c r="F189" s="11">
        <v>232</v>
      </c>
      <c r="G189" s="11" t="s">
        <v>33</v>
      </c>
      <c r="H189" s="97"/>
      <c r="I189" s="33">
        <v>0</v>
      </c>
      <c r="J189" s="31">
        <v>0</v>
      </c>
      <c r="K189" s="31">
        <v>0</v>
      </c>
      <c r="L189" s="38">
        <v>0</v>
      </c>
      <c r="M189" s="31">
        <v>0</v>
      </c>
      <c r="N189" s="31">
        <v>315600</v>
      </c>
      <c r="O189" s="31">
        <v>0</v>
      </c>
      <c r="P189" s="38">
        <v>364631</v>
      </c>
      <c r="Q189" s="31">
        <v>0</v>
      </c>
      <c r="R189" s="38">
        <v>0</v>
      </c>
      <c r="S189" s="38">
        <v>0</v>
      </c>
      <c r="T189" s="38">
        <v>0</v>
      </c>
      <c r="U189" s="31">
        <v>0</v>
      </c>
      <c r="V189" s="24">
        <f t="shared" si="35"/>
        <v>680231</v>
      </c>
      <c r="W189" s="69"/>
    </row>
    <row r="190" spans="1:23" x14ac:dyDescent="0.25">
      <c r="A190" s="90"/>
      <c r="B190" s="90"/>
      <c r="C190" s="90"/>
      <c r="D190" s="90"/>
      <c r="E190" s="85"/>
      <c r="F190" s="11">
        <v>199</v>
      </c>
      <c r="G190" s="11" t="s">
        <v>32</v>
      </c>
      <c r="H190" s="97"/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24">
        <f t="shared" si="35"/>
        <v>0</v>
      </c>
      <c r="W190" s="69"/>
    </row>
    <row r="191" spans="1:23" x14ac:dyDescent="0.25">
      <c r="A191" s="90" t="s">
        <v>84</v>
      </c>
      <c r="B191" s="90"/>
      <c r="C191" s="90"/>
      <c r="D191" s="90" t="s">
        <v>85</v>
      </c>
      <c r="E191" s="83" t="s">
        <v>217</v>
      </c>
      <c r="F191" s="11">
        <v>111</v>
      </c>
      <c r="G191" s="11" t="s">
        <v>28</v>
      </c>
      <c r="H191" s="97">
        <v>3779091</v>
      </c>
      <c r="I191" s="32">
        <v>3000000</v>
      </c>
      <c r="J191" s="32">
        <v>3000000</v>
      </c>
      <c r="K191" s="32">
        <v>3000000</v>
      </c>
      <c r="L191" s="32">
        <v>3000000</v>
      </c>
      <c r="M191" s="32">
        <v>3000000</v>
      </c>
      <c r="N191" s="32">
        <v>3000000</v>
      </c>
      <c r="O191" s="32">
        <v>3000000</v>
      </c>
      <c r="P191" s="32">
        <v>3000000</v>
      </c>
      <c r="Q191" s="32">
        <v>3000000</v>
      </c>
      <c r="R191" s="32">
        <v>3000000</v>
      </c>
      <c r="S191" s="32">
        <v>3000000</v>
      </c>
      <c r="T191" s="32">
        <v>3000000</v>
      </c>
      <c r="U191" s="32">
        <f t="shared" ref="U191" si="36">(I191+J191+K191+L191+M191+N191+O191+P191+Q191+R191+S191+T191)/12</f>
        <v>3000000</v>
      </c>
      <c r="V191" s="24">
        <f>SUM(I191:U191)</f>
        <v>39000000</v>
      </c>
      <c r="W191" s="89">
        <f>SUM(V191,V192,V193,V194)</f>
        <v>42120000</v>
      </c>
    </row>
    <row r="192" spans="1:23" x14ac:dyDescent="0.25">
      <c r="A192" s="90"/>
      <c r="B192" s="90"/>
      <c r="C192" s="90"/>
      <c r="D192" s="90"/>
      <c r="E192" s="84"/>
      <c r="F192" s="11">
        <v>191</v>
      </c>
      <c r="G192" s="11" t="s">
        <v>31</v>
      </c>
      <c r="H192" s="97"/>
      <c r="I192" s="31">
        <v>260000</v>
      </c>
      <c r="J192" s="31">
        <v>260000</v>
      </c>
      <c r="K192" s="31">
        <v>260000</v>
      </c>
      <c r="L192" s="31">
        <v>260000</v>
      </c>
      <c r="M192" s="31">
        <v>260000</v>
      </c>
      <c r="N192" s="31">
        <v>260000</v>
      </c>
      <c r="O192" s="31">
        <v>260000</v>
      </c>
      <c r="P192" s="31">
        <v>260000</v>
      </c>
      <c r="Q192" s="31">
        <v>260000</v>
      </c>
      <c r="R192" s="31">
        <v>260000</v>
      </c>
      <c r="S192" s="31">
        <v>260000</v>
      </c>
      <c r="T192" s="31">
        <v>260000</v>
      </c>
      <c r="U192" s="32">
        <v>0</v>
      </c>
      <c r="V192" s="24">
        <f t="shared" ref="V192:V194" si="37">SUM(I192:U192)</f>
        <v>3120000</v>
      </c>
      <c r="W192" s="69"/>
    </row>
    <row r="193" spans="1:23" x14ac:dyDescent="0.25">
      <c r="A193" s="90"/>
      <c r="B193" s="90"/>
      <c r="C193" s="90"/>
      <c r="D193" s="90"/>
      <c r="E193" s="84"/>
      <c r="F193" s="11">
        <v>232</v>
      </c>
      <c r="G193" s="11" t="s">
        <v>33</v>
      </c>
      <c r="H193" s="97"/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24">
        <f t="shared" si="37"/>
        <v>0</v>
      </c>
      <c r="W193" s="69"/>
    </row>
    <row r="194" spans="1:23" x14ac:dyDescent="0.25">
      <c r="A194" s="90"/>
      <c r="B194" s="90"/>
      <c r="C194" s="90"/>
      <c r="D194" s="90"/>
      <c r="E194" s="85"/>
      <c r="F194" s="11">
        <v>199</v>
      </c>
      <c r="G194" s="11" t="s">
        <v>32</v>
      </c>
      <c r="H194" s="97"/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24">
        <f t="shared" si="37"/>
        <v>0</v>
      </c>
      <c r="W194" s="69"/>
    </row>
    <row r="195" spans="1:23" x14ac:dyDescent="0.25">
      <c r="A195" s="90" t="s">
        <v>86</v>
      </c>
      <c r="B195" s="90"/>
      <c r="C195" s="90"/>
      <c r="D195" s="90" t="s">
        <v>87</v>
      </c>
      <c r="E195" s="83" t="s">
        <v>217</v>
      </c>
      <c r="F195" s="11">
        <v>111</v>
      </c>
      <c r="G195" s="11" t="s">
        <v>28</v>
      </c>
      <c r="H195" s="97">
        <v>5189434</v>
      </c>
      <c r="I195" s="31">
        <v>2500000</v>
      </c>
      <c r="J195" s="31">
        <v>2500000</v>
      </c>
      <c r="K195" s="31">
        <v>2500000</v>
      </c>
      <c r="L195" s="31">
        <v>2500000</v>
      </c>
      <c r="M195" s="31">
        <v>2500000</v>
      </c>
      <c r="N195" s="31">
        <v>2500000</v>
      </c>
      <c r="O195" s="31">
        <v>2500000</v>
      </c>
      <c r="P195" s="31">
        <v>2500000</v>
      </c>
      <c r="Q195" s="31">
        <v>2500000</v>
      </c>
      <c r="R195" s="31">
        <v>2500000</v>
      </c>
      <c r="S195" s="32">
        <v>2500000</v>
      </c>
      <c r="T195" s="32">
        <v>2500000</v>
      </c>
      <c r="U195" s="32">
        <f t="shared" ref="U195" si="38">(I195+J195+K195+L195+M195+N195+O195+P195+Q195+R195+S195+T195)/12</f>
        <v>2500000</v>
      </c>
      <c r="V195" s="24">
        <f>SUM(I195:U195)</f>
        <v>32500000</v>
      </c>
      <c r="W195" s="89">
        <f>SUM(V195,V196,V197,V198)</f>
        <v>35620000</v>
      </c>
    </row>
    <row r="196" spans="1:23" x14ac:dyDescent="0.25">
      <c r="A196" s="90"/>
      <c r="B196" s="90"/>
      <c r="C196" s="90"/>
      <c r="D196" s="90"/>
      <c r="E196" s="84"/>
      <c r="F196" s="11">
        <v>191</v>
      </c>
      <c r="G196" s="11" t="s">
        <v>31</v>
      </c>
      <c r="H196" s="97"/>
      <c r="I196" s="31">
        <v>260000</v>
      </c>
      <c r="J196" s="31">
        <v>260000</v>
      </c>
      <c r="K196" s="31">
        <v>260000</v>
      </c>
      <c r="L196" s="31">
        <v>260000</v>
      </c>
      <c r="M196" s="31">
        <v>260000</v>
      </c>
      <c r="N196" s="31">
        <v>260000</v>
      </c>
      <c r="O196" s="31">
        <v>260000</v>
      </c>
      <c r="P196" s="31">
        <v>260000</v>
      </c>
      <c r="Q196" s="31">
        <v>260000</v>
      </c>
      <c r="R196" s="31">
        <v>260000</v>
      </c>
      <c r="S196" s="31">
        <v>260000</v>
      </c>
      <c r="T196" s="31">
        <v>260000</v>
      </c>
      <c r="U196" s="32">
        <v>0</v>
      </c>
      <c r="V196" s="24">
        <f t="shared" ref="V196:V198" si="39">SUM(I196:U196)</f>
        <v>3120000</v>
      </c>
      <c r="W196" s="69"/>
    </row>
    <row r="197" spans="1:23" x14ac:dyDescent="0.25">
      <c r="A197" s="90"/>
      <c r="B197" s="90"/>
      <c r="C197" s="90"/>
      <c r="D197" s="90"/>
      <c r="E197" s="84"/>
      <c r="F197" s="11">
        <v>232</v>
      </c>
      <c r="G197" s="11" t="s">
        <v>33</v>
      </c>
      <c r="H197" s="97"/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24">
        <f t="shared" si="39"/>
        <v>0</v>
      </c>
      <c r="W197" s="69"/>
    </row>
    <row r="198" spans="1:23" ht="15.75" thickBot="1" x14ac:dyDescent="0.3">
      <c r="A198" s="90"/>
      <c r="B198" s="90"/>
      <c r="C198" s="90"/>
      <c r="D198" s="90"/>
      <c r="E198" s="85"/>
      <c r="F198" s="11">
        <v>199</v>
      </c>
      <c r="G198" s="11" t="s">
        <v>32</v>
      </c>
      <c r="H198" s="97"/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24">
        <f t="shared" si="39"/>
        <v>0</v>
      </c>
      <c r="W198" s="69"/>
    </row>
    <row r="199" spans="1:23" ht="16.5" thickTop="1" thickBot="1" x14ac:dyDescent="0.3">
      <c r="A199" s="90" t="s">
        <v>236</v>
      </c>
      <c r="B199" s="90"/>
      <c r="C199" s="90"/>
      <c r="D199" s="90" t="s">
        <v>65</v>
      </c>
      <c r="E199" s="83" t="s">
        <v>217</v>
      </c>
      <c r="F199" s="11">
        <v>111</v>
      </c>
      <c r="G199" s="11" t="s">
        <v>28</v>
      </c>
      <c r="H199" s="97">
        <v>6105478</v>
      </c>
      <c r="I199" s="51"/>
      <c r="J199" s="49">
        <v>2192839</v>
      </c>
      <c r="K199" s="49">
        <v>2192839</v>
      </c>
      <c r="L199" s="49">
        <v>2192839</v>
      </c>
      <c r="M199" s="49">
        <v>2192839</v>
      </c>
      <c r="N199" s="49">
        <v>2192839</v>
      </c>
      <c r="O199" s="49">
        <v>2192839</v>
      </c>
      <c r="P199" s="49">
        <v>2192839</v>
      </c>
      <c r="Q199" s="49">
        <v>2192839</v>
      </c>
      <c r="R199" s="49">
        <v>2192839</v>
      </c>
      <c r="S199" s="49">
        <v>2192839</v>
      </c>
      <c r="T199" s="49">
        <v>2192839</v>
      </c>
      <c r="U199" s="50">
        <v>2010102</v>
      </c>
      <c r="V199" s="24">
        <f>SUM(I199:U199)</f>
        <v>26131331</v>
      </c>
      <c r="W199" s="89">
        <f>SUM(V199,V200,V201,V202)</f>
        <v>28991331</v>
      </c>
    </row>
    <row r="200" spans="1:23" ht="15.75" thickTop="1" x14ac:dyDescent="0.25">
      <c r="A200" s="90"/>
      <c r="B200" s="90"/>
      <c r="C200" s="90"/>
      <c r="D200" s="90"/>
      <c r="E200" s="84"/>
      <c r="F200" s="11">
        <v>191</v>
      </c>
      <c r="G200" s="11" t="s">
        <v>31</v>
      </c>
      <c r="H200" s="97"/>
      <c r="I200" s="31">
        <v>0</v>
      </c>
      <c r="J200" s="31">
        <v>260000</v>
      </c>
      <c r="K200" s="31">
        <v>260000</v>
      </c>
      <c r="L200" s="31">
        <v>260000</v>
      </c>
      <c r="M200" s="31">
        <v>260000</v>
      </c>
      <c r="N200" s="31">
        <v>260000</v>
      </c>
      <c r="O200" s="31">
        <v>260000</v>
      </c>
      <c r="P200" s="31">
        <v>260000</v>
      </c>
      <c r="Q200" s="31">
        <v>260000</v>
      </c>
      <c r="R200" s="31">
        <v>260000</v>
      </c>
      <c r="S200" s="31">
        <v>260000</v>
      </c>
      <c r="T200" s="31">
        <v>260000</v>
      </c>
      <c r="U200" s="32">
        <v>0</v>
      </c>
      <c r="V200" s="24">
        <f t="shared" ref="V200:V202" si="40">SUM(I200:U200)</f>
        <v>2860000</v>
      </c>
      <c r="W200" s="69"/>
    </row>
    <row r="201" spans="1:23" x14ac:dyDescent="0.25">
      <c r="A201" s="90"/>
      <c r="B201" s="90"/>
      <c r="C201" s="90"/>
      <c r="D201" s="90"/>
      <c r="E201" s="84"/>
      <c r="F201" s="11">
        <v>232</v>
      </c>
      <c r="G201" s="11" t="s">
        <v>33</v>
      </c>
      <c r="H201" s="97"/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24">
        <f t="shared" si="40"/>
        <v>0</v>
      </c>
      <c r="W201" s="69"/>
    </row>
    <row r="202" spans="1:23" x14ac:dyDescent="0.25">
      <c r="A202" s="90"/>
      <c r="B202" s="90"/>
      <c r="C202" s="90"/>
      <c r="D202" s="90"/>
      <c r="E202" s="85"/>
      <c r="F202" s="11">
        <v>199</v>
      </c>
      <c r="G202" s="11" t="s">
        <v>32</v>
      </c>
      <c r="H202" s="97"/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24">
        <f t="shared" si="40"/>
        <v>0</v>
      </c>
      <c r="W202" s="69"/>
    </row>
    <row r="203" spans="1:23" x14ac:dyDescent="0.25">
      <c r="A203" s="90" t="s">
        <v>88</v>
      </c>
      <c r="B203" s="90"/>
      <c r="C203" s="90"/>
      <c r="D203" s="90" t="s">
        <v>89</v>
      </c>
      <c r="E203" s="83" t="s">
        <v>217</v>
      </c>
      <c r="F203" s="11">
        <v>111</v>
      </c>
      <c r="G203" s="11" t="s">
        <v>28</v>
      </c>
      <c r="H203" s="97">
        <v>1799408</v>
      </c>
      <c r="I203" s="32">
        <v>3841200</v>
      </c>
      <c r="J203" s="32">
        <v>3841200</v>
      </c>
      <c r="K203" s="32">
        <v>3841200</v>
      </c>
      <c r="L203" s="32">
        <v>3841200</v>
      </c>
      <c r="M203" s="32">
        <v>3841200</v>
      </c>
      <c r="N203" s="32">
        <v>3841200</v>
      </c>
      <c r="O203" s="32">
        <v>3841200</v>
      </c>
      <c r="P203" s="32">
        <v>3841200</v>
      </c>
      <c r="Q203" s="32">
        <v>3841200</v>
      </c>
      <c r="R203" s="32">
        <v>3841200</v>
      </c>
      <c r="S203" s="32">
        <v>3841200</v>
      </c>
      <c r="T203" s="32">
        <v>3841200</v>
      </c>
      <c r="U203" s="32">
        <f t="shared" ref="U203" si="41">(I203+J203+K203+L203+M203+N203+O203+P203+Q203+R203+S203+T203)/12</f>
        <v>3841200</v>
      </c>
      <c r="V203" s="24">
        <f>SUM(I203:U203)</f>
        <v>49935600</v>
      </c>
      <c r="W203" s="89">
        <f>SUM(V203,V204,V205,V206)</f>
        <v>53055600</v>
      </c>
    </row>
    <row r="204" spans="1:23" x14ac:dyDescent="0.25">
      <c r="A204" s="90"/>
      <c r="B204" s="90"/>
      <c r="C204" s="90"/>
      <c r="D204" s="90"/>
      <c r="E204" s="84"/>
      <c r="F204" s="11">
        <v>191</v>
      </c>
      <c r="G204" s="11" t="s">
        <v>31</v>
      </c>
      <c r="H204" s="97"/>
      <c r="I204" s="31">
        <v>260000</v>
      </c>
      <c r="J204" s="31">
        <v>260000</v>
      </c>
      <c r="K204" s="31">
        <v>260000</v>
      </c>
      <c r="L204" s="31">
        <v>260000</v>
      </c>
      <c r="M204" s="31">
        <v>260000</v>
      </c>
      <c r="N204" s="31">
        <v>260000</v>
      </c>
      <c r="O204" s="31">
        <v>260000</v>
      </c>
      <c r="P204" s="31">
        <v>260000</v>
      </c>
      <c r="Q204" s="31">
        <v>260000</v>
      </c>
      <c r="R204" s="31">
        <v>260000</v>
      </c>
      <c r="S204" s="31">
        <v>260000</v>
      </c>
      <c r="T204" s="31">
        <v>260000</v>
      </c>
      <c r="U204" s="32">
        <v>0</v>
      </c>
      <c r="V204" s="24">
        <f t="shared" ref="V204:V206" si="42">SUM(I204:U204)</f>
        <v>3120000</v>
      </c>
      <c r="W204" s="69"/>
    </row>
    <row r="205" spans="1:23" x14ac:dyDescent="0.25">
      <c r="A205" s="90"/>
      <c r="B205" s="90"/>
      <c r="C205" s="90"/>
      <c r="D205" s="90"/>
      <c r="E205" s="84"/>
      <c r="F205" s="11">
        <v>232</v>
      </c>
      <c r="G205" s="11" t="s">
        <v>33</v>
      </c>
      <c r="H205" s="97"/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24">
        <f t="shared" si="42"/>
        <v>0</v>
      </c>
      <c r="W205" s="69"/>
    </row>
    <row r="206" spans="1:23" x14ac:dyDescent="0.25">
      <c r="A206" s="90"/>
      <c r="B206" s="90"/>
      <c r="C206" s="90"/>
      <c r="D206" s="90"/>
      <c r="E206" s="85"/>
      <c r="F206" s="11">
        <v>199</v>
      </c>
      <c r="G206" s="11" t="s">
        <v>32</v>
      </c>
      <c r="H206" s="97"/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24">
        <f t="shared" si="42"/>
        <v>0</v>
      </c>
      <c r="W206" s="69"/>
    </row>
    <row r="207" spans="1:23" x14ac:dyDescent="0.25">
      <c r="A207" s="90" t="s">
        <v>90</v>
      </c>
      <c r="B207" s="90"/>
      <c r="C207" s="90"/>
      <c r="D207" s="90" t="s">
        <v>109</v>
      </c>
      <c r="E207" s="83" t="s">
        <v>217</v>
      </c>
      <c r="F207" s="11">
        <v>111</v>
      </c>
      <c r="G207" s="11" t="s">
        <v>28</v>
      </c>
      <c r="H207" s="97">
        <v>3698278</v>
      </c>
      <c r="I207" s="32">
        <v>2226800</v>
      </c>
      <c r="J207" s="32">
        <v>2921600</v>
      </c>
      <c r="K207" s="32">
        <v>2921600</v>
      </c>
      <c r="L207" s="32">
        <v>2921600</v>
      </c>
      <c r="M207" s="32">
        <v>2921600</v>
      </c>
      <c r="N207" s="32">
        <v>2921600</v>
      </c>
      <c r="O207" s="32">
        <v>2921600</v>
      </c>
      <c r="P207" s="32">
        <v>2921600</v>
      </c>
      <c r="Q207" s="32">
        <v>3396400</v>
      </c>
      <c r="R207" s="32">
        <v>3396400</v>
      </c>
      <c r="S207" s="32">
        <v>3396400</v>
      </c>
      <c r="T207" s="32">
        <v>3396400</v>
      </c>
      <c r="U207" s="32">
        <f t="shared" ref="U207" si="43">(I207+J207+K207+L207+M207+N207+O207+P207+Q207+R207+S207+T207)/12</f>
        <v>3021966.6666666665</v>
      </c>
      <c r="V207" s="24">
        <f>SUM(I207:U207)</f>
        <v>39285566.666666664</v>
      </c>
      <c r="W207" s="89">
        <f>SUM(V207,V208,V209,V210,V211)</f>
        <v>42405566.666666664</v>
      </c>
    </row>
    <row r="208" spans="1:23" x14ac:dyDescent="0.25">
      <c r="A208" s="90"/>
      <c r="B208" s="90"/>
      <c r="C208" s="90"/>
      <c r="D208" s="90"/>
      <c r="E208" s="84"/>
      <c r="F208" s="11">
        <v>191</v>
      </c>
      <c r="G208" s="11" t="s">
        <v>31</v>
      </c>
      <c r="H208" s="97"/>
      <c r="I208" s="31">
        <v>260000</v>
      </c>
      <c r="J208" s="31">
        <v>260000</v>
      </c>
      <c r="K208" s="31">
        <v>260000</v>
      </c>
      <c r="L208" s="31">
        <v>260000</v>
      </c>
      <c r="M208" s="31">
        <v>260000</v>
      </c>
      <c r="N208" s="31">
        <v>260000</v>
      </c>
      <c r="O208" s="31">
        <v>260000</v>
      </c>
      <c r="P208" s="31">
        <v>260000</v>
      </c>
      <c r="Q208" s="31">
        <v>260000</v>
      </c>
      <c r="R208" s="31">
        <v>260000</v>
      </c>
      <c r="S208" s="31">
        <v>260000</v>
      </c>
      <c r="T208" s="31">
        <v>260000</v>
      </c>
      <c r="U208" s="32">
        <v>0</v>
      </c>
      <c r="V208" s="24">
        <f t="shared" ref="V208:V211" si="44">SUM(I208:U208)</f>
        <v>3120000</v>
      </c>
      <c r="W208" s="69"/>
    </row>
    <row r="209" spans="1:23" x14ac:dyDescent="0.25">
      <c r="A209" s="90"/>
      <c r="B209" s="90"/>
      <c r="C209" s="90"/>
      <c r="D209" s="90"/>
      <c r="E209" s="84"/>
      <c r="F209" s="11">
        <v>232</v>
      </c>
      <c r="G209" s="11" t="s">
        <v>33</v>
      </c>
      <c r="H209" s="97"/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24">
        <f t="shared" si="44"/>
        <v>0</v>
      </c>
      <c r="W209" s="69"/>
    </row>
    <row r="210" spans="1:23" s="9" customFormat="1" x14ac:dyDescent="0.25">
      <c r="A210" s="90"/>
      <c r="B210" s="90"/>
      <c r="C210" s="90"/>
      <c r="D210" s="90"/>
      <c r="E210" s="84"/>
      <c r="F210" s="14">
        <v>133</v>
      </c>
      <c r="G210" s="14" t="s">
        <v>91</v>
      </c>
      <c r="H210" s="97"/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4">
        <v>0</v>
      </c>
      <c r="T210" s="34">
        <v>0</v>
      </c>
      <c r="U210" s="33">
        <v>0</v>
      </c>
      <c r="V210" s="24">
        <f t="shared" si="44"/>
        <v>0</v>
      </c>
      <c r="W210" s="69"/>
    </row>
    <row r="211" spans="1:23" ht="15.75" thickBot="1" x14ac:dyDescent="0.3">
      <c r="A211" s="90"/>
      <c r="B211" s="90"/>
      <c r="C211" s="90"/>
      <c r="D211" s="90"/>
      <c r="E211" s="85"/>
      <c r="F211" s="11">
        <v>199</v>
      </c>
      <c r="G211" s="11" t="s">
        <v>32</v>
      </c>
      <c r="H211" s="97"/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24">
        <f t="shared" si="44"/>
        <v>0</v>
      </c>
      <c r="W211" s="69"/>
    </row>
    <row r="212" spans="1:23" ht="16.5" thickTop="1" thickBot="1" x14ac:dyDescent="0.3">
      <c r="A212" s="74" t="s">
        <v>167</v>
      </c>
      <c r="B212" s="75"/>
      <c r="C212" s="76"/>
      <c r="D212" s="90" t="s">
        <v>235</v>
      </c>
      <c r="E212" s="83" t="s">
        <v>217</v>
      </c>
      <c r="F212" s="11">
        <v>111</v>
      </c>
      <c r="G212" s="11" t="s">
        <v>28</v>
      </c>
      <c r="H212" s="97">
        <v>2027411</v>
      </c>
      <c r="I212" s="49">
        <v>2192839</v>
      </c>
      <c r="J212" s="49">
        <v>2192839</v>
      </c>
      <c r="K212" s="49">
        <v>2192839</v>
      </c>
      <c r="L212" s="49">
        <v>2192839</v>
      </c>
      <c r="M212" s="49">
        <v>2192839</v>
      </c>
      <c r="N212" s="49">
        <v>2192839</v>
      </c>
      <c r="O212" s="49">
        <v>2192839</v>
      </c>
      <c r="P212" s="49">
        <v>2192839</v>
      </c>
      <c r="Q212" s="49">
        <v>2192839</v>
      </c>
      <c r="R212" s="49">
        <v>2192839</v>
      </c>
      <c r="S212" s="49">
        <v>2192839</v>
      </c>
      <c r="T212" s="49">
        <v>2192839</v>
      </c>
      <c r="U212" s="50">
        <f t="shared" ref="U212" si="45">(I212+J212+K212+L212+M212+N212+O212+P212+Q212+R212+S212+T212)/12</f>
        <v>2192839</v>
      </c>
      <c r="V212" s="24">
        <f>SUM(I212:U212)</f>
        <v>28506907</v>
      </c>
      <c r="W212" s="89">
        <f>SUM(V212,V213,V214,V215,V216)</f>
        <v>31626907</v>
      </c>
    </row>
    <row r="213" spans="1:23" ht="15.75" thickTop="1" x14ac:dyDescent="0.25">
      <c r="A213" s="77"/>
      <c r="B213" s="78"/>
      <c r="C213" s="79"/>
      <c r="D213" s="90"/>
      <c r="E213" s="84"/>
      <c r="F213" s="11">
        <v>191</v>
      </c>
      <c r="G213" s="11" t="s">
        <v>31</v>
      </c>
      <c r="H213" s="97"/>
      <c r="I213" s="31">
        <v>260000</v>
      </c>
      <c r="J213" s="31">
        <v>260000</v>
      </c>
      <c r="K213" s="31">
        <v>260000</v>
      </c>
      <c r="L213" s="31">
        <v>260000</v>
      </c>
      <c r="M213" s="31">
        <v>260000</v>
      </c>
      <c r="N213" s="31">
        <v>260000</v>
      </c>
      <c r="O213" s="31">
        <v>260000</v>
      </c>
      <c r="P213" s="31">
        <v>260000</v>
      </c>
      <c r="Q213" s="31">
        <v>260000</v>
      </c>
      <c r="R213" s="31">
        <v>260000</v>
      </c>
      <c r="S213" s="31">
        <v>260000</v>
      </c>
      <c r="T213" s="31">
        <v>260000</v>
      </c>
      <c r="U213" s="32">
        <v>0</v>
      </c>
      <c r="V213" s="24">
        <f t="shared" ref="V213:V216" si="46">SUM(I213:U213)</f>
        <v>3120000</v>
      </c>
      <c r="W213" s="69"/>
    </row>
    <row r="214" spans="1:23" x14ac:dyDescent="0.25">
      <c r="A214" s="77"/>
      <c r="B214" s="78"/>
      <c r="C214" s="79"/>
      <c r="D214" s="90"/>
      <c r="E214" s="84"/>
      <c r="F214" s="11">
        <v>232</v>
      </c>
      <c r="G214" s="11" t="s">
        <v>33</v>
      </c>
      <c r="H214" s="97"/>
      <c r="I214" s="33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8">
        <v>0</v>
      </c>
      <c r="Q214" s="31">
        <v>0</v>
      </c>
      <c r="R214" s="31">
        <v>0</v>
      </c>
      <c r="S214" s="38">
        <v>0</v>
      </c>
      <c r="T214" s="31">
        <v>0</v>
      </c>
      <c r="U214" s="33">
        <v>0</v>
      </c>
      <c r="V214" s="24">
        <f t="shared" si="46"/>
        <v>0</v>
      </c>
      <c r="W214" s="69"/>
    </row>
    <row r="215" spans="1:23" s="9" customFormat="1" x14ac:dyDescent="0.25">
      <c r="A215" s="77"/>
      <c r="B215" s="78"/>
      <c r="C215" s="79"/>
      <c r="D215" s="90"/>
      <c r="E215" s="84"/>
      <c r="F215" s="11">
        <v>133</v>
      </c>
      <c r="G215" s="11" t="s">
        <v>91</v>
      </c>
      <c r="H215" s="97"/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4">
        <v>0</v>
      </c>
      <c r="T215" s="34">
        <v>0</v>
      </c>
      <c r="U215" s="33">
        <v>0</v>
      </c>
      <c r="V215" s="24">
        <f>SUM(S215:U215)</f>
        <v>0</v>
      </c>
      <c r="W215" s="69"/>
    </row>
    <row r="216" spans="1:23" x14ac:dyDescent="0.25">
      <c r="A216" s="80"/>
      <c r="B216" s="81"/>
      <c r="C216" s="82"/>
      <c r="D216" s="90"/>
      <c r="E216" s="85"/>
      <c r="F216" s="11">
        <v>199</v>
      </c>
      <c r="G216" s="11" t="s">
        <v>32</v>
      </c>
      <c r="H216" s="97"/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24">
        <f t="shared" si="46"/>
        <v>0</v>
      </c>
      <c r="W216" s="69"/>
    </row>
    <row r="217" spans="1:23" x14ac:dyDescent="0.25">
      <c r="A217" s="90" t="s">
        <v>92</v>
      </c>
      <c r="B217" s="90"/>
      <c r="C217" s="90"/>
      <c r="D217" s="90" t="s">
        <v>62</v>
      </c>
      <c r="E217" s="83" t="s">
        <v>217</v>
      </c>
      <c r="F217" s="11">
        <v>111</v>
      </c>
      <c r="G217" s="11" t="s">
        <v>28</v>
      </c>
      <c r="H217" s="97">
        <v>4024684</v>
      </c>
      <c r="I217" s="45">
        <v>2192839</v>
      </c>
      <c r="J217" s="45">
        <v>2192839</v>
      </c>
      <c r="K217" s="45">
        <v>2192839</v>
      </c>
      <c r="L217" s="45">
        <v>2192839</v>
      </c>
      <c r="M217" s="45">
        <v>2192839</v>
      </c>
      <c r="N217" s="45">
        <v>2192839</v>
      </c>
      <c r="O217" s="45">
        <v>2192839</v>
      </c>
      <c r="P217" s="45">
        <v>2192839</v>
      </c>
      <c r="Q217" s="45">
        <v>2192839</v>
      </c>
      <c r="R217" s="45">
        <v>2192839</v>
      </c>
      <c r="S217" s="45">
        <v>2192839</v>
      </c>
      <c r="T217" s="45">
        <v>2192839</v>
      </c>
      <c r="U217" s="45">
        <v>2192839</v>
      </c>
      <c r="V217" s="24">
        <f>SUM(I217:U217)</f>
        <v>28506907</v>
      </c>
      <c r="W217" s="89">
        <f>SUM(V217,V218,V219,V220)</f>
        <v>31626907</v>
      </c>
    </row>
    <row r="218" spans="1:23" x14ac:dyDescent="0.25">
      <c r="A218" s="90"/>
      <c r="B218" s="90"/>
      <c r="C218" s="90"/>
      <c r="D218" s="90"/>
      <c r="E218" s="84"/>
      <c r="F218" s="11">
        <v>191</v>
      </c>
      <c r="G218" s="11" t="s">
        <v>31</v>
      </c>
      <c r="H218" s="97"/>
      <c r="I218" s="31">
        <v>260000</v>
      </c>
      <c r="J218" s="31">
        <v>260000</v>
      </c>
      <c r="K218" s="31">
        <v>260000</v>
      </c>
      <c r="L218" s="31">
        <v>260000</v>
      </c>
      <c r="M218" s="31">
        <v>260000</v>
      </c>
      <c r="N218" s="31">
        <v>260000</v>
      </c>
      <c r="O218" s="31">
        <v>260000</v>
      </c>
      <c r="P218" s="31">
        <v>260000</v>
      </c>
      <c r="Q218" s="31">
        <v>260000</v>
      </c>
      <c r="R218" s="31">
        <v>260000</v>
      </c>
      <c r="S218" s="31">
        <v>260000</v>
      </c>
      <c r="T218" s="31">
        <v>260000</v>
      </c>
      <c r="U218" s="32">
        <v>0</v>
      </c>
      <c r="V218" s="24">
        <f t="shared" ref="V218:V220" si="47">SUM(I218:U218)</f>
        <v>3120000</v>
      </c>
      <c r="W218" s="69"/>
    </row>
    <row r="219" spans="1:23" x14ac:dyDescent="0.25">
      <c r="A219" s="90"/>
      <c r="B219" s="90"/>
      <c r="C219" s="90"/>
      <c r="D219" s="90"/>
      <c r="E219" s="84"/>
      <c r="F219" s="11">
        <v>232</v>
      </c>
      <c r="G219" s="11" t="s">
        <v>33</v>
      </c>
      <c r="H219" s="97"/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0</v>
      </c>
      <c r="S219" s="33">
        <v>0</v>
      </c>
      <c r="T219" s="33">
        <v>0</v>
      </c>
      <c r="U219" s="33">
        <v>0</v>
      </c>
      <c r="V219" s="24">
        <f t="shared" si="47"/>
        <v>0</v>
      </c>
      <c r="W219" s="69"/>
    </row>
    <row r="220" spans="1:23" x14ac:dyDescent="0.25">
      <c r="A220" s="90"/>
      <c r="B220" s="90"/>
      <c r="C220" s="90"/>
      <c r="D220" s="90"/>
      <c r="E220" s="85"/>
      <c r="F220" s="11">
        <v>199</v>
      </c>
      <c r="G220" s="11" t="s">
        <v>32</v>
      </c>
      <c r="H220" s="97"/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0</v>
      </c>
      <c r="S220" s="33">
        <v>0</v>
      </c>
      <c r="T220" s="33">
        <v>0</v>
      </c>
      <c r="U220" s="33">
        <v>0</v>
      </c>
      <c r="V220" s="24">
        <f t="shared" si="47"/>
        <v>0</v>
      </c>
      <c r="W220" s="69"/>
    </row>
    <row r="221" spans="1:23" x14ac:dyDescent="0.25">
      <c r="A221" s="90" t="s">
        <v>93</v>
      </c>
      <c r="B221" s="90"/>
      <c r="C221" s="90"/>
      <c r="D221" s="90" t="s">
        <v>94</v>
      </c>
      <c r="E221" s="83" t="s">
        <v>217</v>
      </c>
      <c r="F221" s="11">
        <v>111</v>
      </c>
      <c r="G221" s="11" t="s">
        <v>28</v>
      </c>
      <c r="H221" s="97">
        <v>3506169</v>
      </c>
      <c r="I221" s="32">
        <v>2735700</v>
      </c>
      <c r="J221" s="32">
        <v>2735700</v>
      </c>
      <c r="K221" s="32">
        <v>2735700</v>
      </c>
      <c r="L221" s="32">
        <v>2735700</v>
      </c>
      <c r="M221" s="32">
        <v>2735700</v>
      </c>
      <c r="N221" s="32">
        <v>2735700</v>
      </c>
      <c r="O221" s="32">
        <v>2735700</v>
      </c>
      <c r="P221" s="32">
        <v>2735700</v>
      </c>
      <c r="Q221" s="32">
        <v>2735700</v>
      </c>
      <c r="R221" s="32">
        <v>2735700</v>
      </c>
      <c r="S221" s="32">
        <v>2735700</v>
      </c>
      <c r="T221" s="32">
        <v>2735700</v>
      </c>
      <c r="U221" s="32">
        <f t="shared" ref="U221" si="48">(I221+J221+K221+L221+M221+N221+O221+P221+Q221+R221+S221+T221)/12</f>
        <v>2735700</v>
      </c>
      <c r="V221" s="24">
        <f>SUM(I221:U221)</f>
        <v>35564100</v>
      </c>
      <c r="W221" s="89">
        <f>SUM(V221,V222,V223,V224)</f>
        <v>38684100</v>
      </c>
    </row>
    <row r="222" spans="1:23" x14ac:dyDescent="0.25">
      <c r="A222" s="90"/>
      <c r="B222" s="90"/>
      <c r="C222" s="90"/>
      <c r="D222" s="90"/>
      <c r="E222" s="84"/>
      <c r="F222" s="11">
        <v>191</v>
      </c>
      <c r="G222" s="11" t="s">
        <v>31</v>
      </c>
      <c r="H222" s="97"/>
      <c r="I222" s="31">
        <v>260000</v>
      </c>
      <c r="J222" s="31">
        <v>260000</v>
      </c>
      <c r="K222" s="31">
        <v>260000</v>
      </c>
      <c r="L222" s="31">
        <v>260000</v>
      </c>
      <c r="M222" s="31">
        <v>260000</v>
      </c>
      <c r="N222" s="31">
        <v>260000</v>
      </c>
      <c r="O222" s="31">
        <v>260000</v>
      </c>
      <c r="P222" s="31">
        <v>260000</v>
      </c>
      <c r="Q222" s="31">
        <v>260000</v>
      </c>
      <c r="R222" s="31">
        <v>260000</v>
      </c>
      <c r="S222" s="31">
        <v>260000</v>
      </c>
      <c r="T222" s="31">
        <v>260000</v>
      </c>
      <c r="U222" s="32">
        <v>0</v>
      </c>
      <c r="V222" s="24">
        <f t="shared" ref="V222:V224" si="49">SUM(I222:U222)</f>
        <v>3120000</v>
      </c>
      <c r="W222" s="69"/>
    </row>
    <row r="223" spans="1:23" x14ac:dyDescent="0.25">
      <c r="A223" s="90"/>
      <c r="B223" s="90"/>
      <c r="C223" s="90"/>
      <c r="D223" s="90"/>
      <c r="E223" s="84"/>
      <c r="F223" s="11">
        <v>232</v>
      </c>
      <c r="G223" s="11" t="s">
        <v>33</v>
      </c>
      <c r="H223" s="97"/>
      <c r="I223" s="33">
        <v>0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0</v>
      </c>
      <c r="S223" s="33">
        <v>0</v>
      </c>
      <c r="T223" s="33">
        <v>0</v>
      </c>
      <c r="U223" s="33">
        <v>0</v>
      </c>
      <c r="V223" s="24">
        <f t="shared" si="49"/>
        <v>0</v>
      </c>
      <c r="W223" s="69"/>
    </row>
    <row r="224" spans="1:23" x14ac:dyDescent="0.25">
      <c r="A224" s="90"/>
      <c r="B224" s="90"/>
      <c r="C224" s="90"/>
      <c r="D224" s="90"/>
      <c r="E224" s="85"/>
      <c r="F224" s="11">
        <v>199</v>
      </c>
      <c r="G224" s="11" t="s">
        <v>32</v>
      </c>
      <c r="H224" s="97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24">
        <f t="shared" si="49"/>
        <v>0</v>
      </c>
      <c r="W224" s="69"/>
    </row>
    <row r="225" spans="1:23" x14ac:dyDescent="0.25">
      <c r="A225" s="90" t="s">
        <v>95</v>
      </c>
      <c r="B225" s="90"/>
      <c r="C225" s="90"/>
      <c r="D225" s="90" t="s">
        <v>47</v>
      </c>
      <c r="E225" s="83" t="s">
        <v>217</v>
      </c>
      <c r="F225" s="11">
        <v>111</v>
      </c>
      <c r="G225" s="11" t="s">
        <v>28</v>
      </c>
      <c r="H225" s="97">
        <v>1262983</v>
      </c>
      <c r="I225" s="23">
        <v>4144000</v>
      </c>
      <c r="J225" s="23">
        <v>4144000</v>
      </c>
      <c r="K225" s="23">
        <v>4144000</v>
      </c>
      <c r="L225" s="23">
        <v>4144000</v>
      </c>
      <c r="M225" s="23">
        <v>4144000</v>
      </c>
      <c r="N225" s="23">
        <v>4144000</v>
      </c>
      <c r="O225" s="23">
        <v>4144000</v>
      </c>
      <c r="P225" s="23">
        <v>4144000</v>
      </c>
      <c r="Q225" s="23">
        <v>4144000</v>
      </c>
      <c r="R225" s="23">
        <v>4144000</v>
      </c>
      <c r="S225" s="23">
        <v>4144000</v>
      </c>
      <c r="T225" s="23">
        <v>4144000</v>
      </c>
      <c r="U225" s="23">
        <f t="shared" ref="U225" si="50">(I225+J225+K225+L225+M225+N225+O225+P225+Q225+R225+S225+T225)/12</f>
        <v>4144000</v>
      </c>
      <c r="V225" s="24">
        <f>SUM(I225:U225)</f>
        <v>53872000</v>
      </c>
      <c r="W225" s="89">
        <f>SUM(V225,V226,V227,V228)</f>
        <v>56992000</v>
      </c>
    </row>
    <row r="226" spans="1:23" x14ac:dyDescent="0.25">
      <c r="A226" s="90"/>
      <c r="B226" s="90"/>
      <c r="C226" s="90"/>
      <c r="D226" s="90"/>
      <c r="E226" s="84"/>
      <c r="F226" s="11">
        <v>191</v>
      </c>
      <c r="G226" s="11" t="s">
        <v>31</v>
      </c>
      <c r="H226" s="97"/>
      <c r="I226" s="10">
        <v>260000</v>
      </c>
      <c r="J226" s="10">
        <v>260000</v>
      </c>
      <c r="K226" s="10">
        <v>260000</v>
      </c>
      <c r="L226" s="10">
        <v>260000</v>
      </c>
      <c r="M226" s="10">
        <v>260000</v>
      </c>
      <c r="N226" s="10">
        <v>260000</v>
      </c>
      <c r="O226" s="10">
        <v>260000</v>
      </c>
      <c r="P226" s="10">
        <v>260000</v>
      </c>
      <c r="Q226" s="10">
        <v>260000</v>
      </c>
      <c r="R226" s="10">
        <v>260000</v>
      </c>
      <c r="S226" s="10">
        <v>260000</v>
      </c>
      <c r="T226" s="10">
        <v>260000</v>
      </c>
      <c r="U226" s="23">
        <v>0</v>
      </c>
      <c r="V226" s="24">
        <f t="shared" ref="V226:V228" si="51">SUM(I226:U226)</f>
        <v>3120000</v>
      </c>
      <c r="W226" s="69"/>
    </row>
    <row r="227" spans="1:23" x14ac:dyDescent="0.25">
      <c r="A227" s="90"/>
      <c r="B227" s="90"/>
      <c r="C227" s="90"/>
      <c r="D227" s="90"/>
      <c r="E227" s="84"/>
      <c r="F227" s="11">
        <v>232</v>
      </c>
      <c r="G227" s="11" t="s">
        <v>33</v>
      </c>
      <c r="H227" s="97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38">
        <v>0</v>
      </c>
      <c r="T227" s="19">
        <v>0</v>
      </c>
      <c r="U227" s="19">
        <v>0</v>
      </c>
      <c r="V227" s="24">
        <f t="shared" si="51"/>
        <v>0</v>
      </c>
      <c r="W227" s="69"/>
    </row>
    <row r="228" spans="1:23" x14ac:dyDescent="0.25">
      <c r="A228" s="90"/>
      <c r="B228" s="90"/>
      <c r="C228" s="90"/>
      <c r="D228" s="90"/>
      <c r="E228" s="85"/>
      <c r="F228" s="11">
        <v>199</v>
      </c>
      <c r="G228" s="11" t="s">
        <v>32</v>
      </c>
      <c r="H228" s="97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24">
        <f t="shared" si="51"/>
        <v>0</v>
      </c>
      <c r="W228" s="69"/>
    </row>
    <row r="229" spans="1:23" x14ac:dyDescent="0.25">
      <c r="A229" s="90" t="s">
        <v>96</v>
      </c>
      <c r="B229" s="90"/>
      <c r="C229" s="90"/>
      <c r="D229" s="90" t="s">
        <v>97</v>
      </c>
      <c r="E229" s="83" t="s">
        <v>217</v>
      </c>
      <c r="F229" s="11">
        <v>111</v>
      </c>
      <c r="G229" s="11" t="s">
        <v>28</v>
      </c>
      <c r="H229" s="97">
        <v>2882320</v>
      </c>
      <c r="I229" s="10">
        <v>5130500</v>
      </c>
      <c r="J229" s="10">
        <v>5130500</v>
      </c>
      <c r="K229" s="10">
        <v>5130500</v>
      </c>
      <c r="L229" s="10">
        <v>5130500</v>
      </c>
      <c r="M229" s="10">
        <v>5130500</v>
      </c>
      <c r="N229" s="10">
        <v>5130500</v>
      </c>
      <c r="O229" s="10">
        <v>5130500</v>
      </c>
      <c r="P229" s="10">
        <v>5130500</v>
      </c>
      <c r="Q229" s="10">
        <v>5130500</v>
      </c>
      <c r="R229" s="10">
        <v>5130500</v>
      </c>
      <c r="S229" s="23">
        <v>5130500</v>
      </c>
      <c r="T229" s="23">
        <v>5130500</v>
      </c>
      <c r="U229" s="23">
        <f t="shared" ref="U229" si="52">(I229+J229+K229+L229+M229+N229+O229+P229+Q229+R229+S229+T229)/12</f>
        <v>5130500</v>
      </c>
      <c r="V229" s="24">
        <f>SUM(I229:U229)</f>
        <v>66696500</v>
      </c>
      <c r="W229" s="89">
        <f>SUM(V229,V230,V231,V232)</f>
        <v>69816500</v>
      </c>
    </row>
    <row r="230" spans="1:23" x14ac:dyDescent="0.25">
      <c r="A230" s="90"/>
      <c r="B230" s="90"/>
      <c r="C230" s="90"/>
      <c r="D230" s="90"/>
      <c r="E230" s="84"/>
      <c r="F230" s="11">
        <v>191</v>
      </c>
      <c r="G230" s="11" t="s">
        <v>31</v>
      </c>
      <c r="H230" s="97"/>
      <c r="I230" s="10">
        <v>260000</v>
      </c>
      <c r="J230" s="10">
        <v>260000</v>
      </c>
      <c r="K230" s="10">
        <v>260000</v>
      </c>
      <c r="L230" s="10">
        <v>260000</v>
      </c>
      <c r="M230" s="10">
        <v>260000</v>
      </c>
      <c r="N230" s="10">
        <v>260000</v>
      </c>
      <c r="O230" s="10">
        <v>260000</v>
      </c>
      <c r="P230" s="10">
        <v>260000</v>
      </c>
      <c r="Q230" s="10">
        <v>260000</v>
      </c>
      <c r="R230" s="10">
        <v>260000</v>
      </c>
      <c r="S230" s="10">
        <v>260000</v>
      </c>
      <c r="T230" s="10">
        <v>260000</v>
      </c>
      <c r="U230" s="23">
        <v>0</v>
      </c>
      <c r="V230" s="24">
        <f t="shared" ref="V230:V232" si="53">SUM(I230:U230)</f>
        <v>3120000</v>
      </c>
      <c r="W230" s="69"/>
    </row>
    <row r="231" spans="1:23" x14ac:dyDescent="0.25">
      <c r="A231" s="90"/>
      <c r="B231" s="90"/>
      <c r="C231" s="90"/>
      <c r="D231" s="90"/>
      <c r="E231" s="84"/>
      <c r="F231" s="11">
        <v>232</v>
      </c>
      <c r="G231" s="11" t="s">
        <v>33</v>
      </c>
      <c r="H231" s="97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24">
        <f t="shared" si="53"/>
        <v>0</v>
      </c>
      <c r="W231" s="69"/>
    </row>
    <row r="232" spans="1:23" x14ac:dyDescent="0.25">
      <c r="A232" s="90"/>
      <c r="B232" s="90"/>
      <c r="C232" s="90"/>
      <c r="D232" s="90"/>
      <c r="E232" s="85"/>
      <c r="F232" s="11">
        <v>199</v>
      </c>
      <c r="G232" s="11" t="s">
        <v>32</v>
      </c>
      <c r="H232" s="97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24">
        <f t="shared" si="53"/>
        <v>0</v>
      </c>
      <c r="W232" s="69"/>
    </row>
    <row r="233" spans="1:23" x14ac:dyDescent="0.25">
      <c r="A233" s="90" t="s">
        <v>98</v>
      </c>
      <c r="B233" s="90"/>
      <c r="C233" s="90"/>
      <c r="D233" s="90" t="s">
        <v>43</v>
      </c>
      <c r="E233" s="83" t="s">
        <v>217</v>
      </c>
      <c r="F233" s="11">
        <v>111</v>
      </c>
      <c r="G233" s="11" t="s">
        <v>28</v>
      </c>
      <c r="H233" s="97">
        <v>5058067</v>
      </c>
      <c r="I233" s="45">
        <v>2192839</v>
      </c>
      <c r="J233" s="45">
        <v>2192839</v>
      </c>
      <c r="K233" s="45">
        <v>2192839</v>
      </c>
      <c r="L233" s="45">
        <v>2192839</v>
      </c>
      <c r="M233" s="45">
        <v>2192839</v>
      </c>
      <c r="N233" s="45">
        <v>2192839</v>
      </c>
      <c r="O233" s="45">
        <v>2192839</v>
      </c>
      <c r="P233" s="45">
        <v>2192839</v>
      </c>
      <c r="Q233" s="45">
        <v>2192839</v>
      </c>
      <c r="R233" s="45">
        <v>2192839</v>
      </c>
      <c r="S233" s="45">
        <v>2192839</v>
      </c>
      <c r="T233" s="45">
        <v>2192839</v>
      </c>
      <c r="U233" s="45">
        <v>2192839</v>
      </c>
      <c r="V233" s="24">
        <f>SUM(I233:U233)</f>
        <v>28506907</v>
      </c>
      <c r="W233" s="89">
        <f>SUM(V233,V234,V235,V236)</f>
        <v>31626907</v>
      </c>
    </row>
    <row r="234" spans="1:23" x14ac:dyDescent="0.25">
      <c r="A234" s="90"/>
      <c r="B234" s="90"/>
      <c r="C234" s="90"/>
      <c r="D234" s="90"/>
      <c r="E234" s="84"/>
      <c r="F234" s="11">
        <v>191</v>
      </c>
      <c r="G234" s="11" t="s">
        <v>31</v>
      </c>
      <c r="H234" s="97"/>
      <c r="I234" s="10">
        <v>260000</v>
      </c>
      <c r="J234" s="10">
        <v>260000</v>
      </c>
      <c r="K234" s="10">
        <v>260000</v>
      </c>
      <c r="L234" s="10">
        <v>260000</v>
      </c>
      <c r="M234" s="10">
        <v>260000</v>
      </c>
      <c r="N234" s="10">
        <v>260000</v>
      </c>
      <c r="O234" s="10">
        <v>260000</v>
      </c>
      <c r="P234" s="10">
        <v>260000</v>
      </c>
      <c r="Q234" s="10">
        <v>260000</v>
      </c>
      <c r="R234" s="10">
        <v>260000</v>
      </c>
      <c r="S234" s="10">
        <v>260000</v>
      </c>
      <c r="T234" s="10">
        <v>260000</v>
      </c>
      <c r="U234" s="23">
        <v>0</v>
      </c>
      <c r="V234" s="24">
        <f t="shared" ref="V234:V236" si="54">SUM(I234:U234)</f>
        <v>3120000</v>
      </c>
      <c r="W234" s="69"/>
    </row>
    <row r="235" spans="1:23" x14ac:dyDescent="0.25">
      <c r="A235" s="90"/>
      <c r="B235" s="90"/>
      <c r="C235" s="90"/>
      <c r="D235" s="90"/>
      <c r="E235" s="84"/>
      <c r="F235" s="11">
        <v>232</v>
      </c>
      <c r="G235" s="11" t="s">
        <v>33</v>
      </c>
      <c r="H235" s="97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24">
        <f t="shared" si="54"/>
        <v>0</v>
      </c>
      <c r="W235" s="69"/>
    </row>
    <row r="236" spans="1:23" x14ac:dyDescent="0.25">
      <c r="A236" s="90"/>
      <c r="B236" s="90"/>
      <c r="C236" s="90"/>
      <c r="D236" s="90"/>
      <c r="E236" s="85"/>
      <c r="F236" s="11">
        <v>199</v>
      </c>
      <c r="G236" s="11" t="s">
        <v>32</v>
      </c>
      <c r="H236" s="97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24">
        <f t="shared" si="54"/>
        <v>0</v>
      </c>
      <c r="W236" s="69"/>
    </row>
    <row r="237" spans="1:23" x14ac:dyDescent="0.25">
      <c r="A237" s="90" t="s">
        <v>99</v>
      </c>
      <c r="B237" s="90"/>
      <c r="C237" s="90"/>
      <c r="D237" s="90" t="s">
        <v>43</v>
      </c>
      <c r="E237" s="83" t="s">
        <v>217</v>
      </c>
      <c r="F237" s="11">
        <v>111</v>
      </c>
      <c r="G237" s="11" t="s">
        <v>28</v>
      </c>
      <c r="H237" s="97">
        <v>1100156</v>
      </c>
      <c r="I237" s="45">
        <v>2192839</v>
      </c>
      <c r="J237" s="45">
        <v>2192839</v>
      </c>
      <c r="K237" s="45">
        <v>2192839</v>
      </c>
      <c r="L237" s="45">
        <v>2192839</v>
      </c>
      <c r="M237" s="45">
        <v>2192839</v>
      </c>
      <c r="N237" s="45">
        <v>2192839</v>
      </c>
      <c r="O237" s="45">
        <v>2192839</v>
      </c>
      <c r="P237" s="45">
        <v>2192839</v>
      </c>
      <c r="Q237" s="45">
        <v>2192839</v>
      </c>
      <c r="R237" s="45">
        <v>2192839</v>
      </c>
      <c r="S237" s="45">
        <v>2192839</v>
      </c>
      <c r="T237" s="45">
        <v>2192839</v>
      </c>
      <c r="U237" s="45">
        <v>2192839</v>
      </c>
      <c r="V237" s="24">
        <f>SUM(I237:U237)</f>
        <v>28506907</v>
      </c>
      <c r="W237" s="89">
        <f>SUM(V237,V238,V239,V240)</f>
        <v>31626907</v>
      </c>
    </row>
    <row r="238" spans="1:23" x14ac:dyDescent="0.25">
      <c r="A238" s="90"/>
      <c r="B238" s="90"/>
      <c r="C238" s="90"/>
      <c r="D238" s="90"/>
      <c r="E238" s="84"/>
      <c r="F238" s="11">
        <v>191</v>
      </c>
      <c r="G238" s="11" t="s">
        <v>31</v>
      </c>
      <c r="H238" s="97"/>
      <c r="I238" s="10">
        <v>260000</v>
      </c>
      <c r="J238" s="10">
        <v>260000</v>
      </c>
      <c r="K238" s="10">
        <v>260000</v>
      </c>
      <c r="L238" s="10">
        <v>260000</v>
      </c>
      <c r="M238" s="10">
        <v>260000</v>
      </c>
      <c r="N238" s="10">
        <v>260000</v>
      </c>
      <c r="O238" s="10">
        <v>260000</v>
      </c>
      <c r="P238" s="10">
        <v>260000</v>
      </c>
      <c r="Q238" s="10">
        <v>260000</v>
      </c>
      <c r="R238" s="10">
        <v>260000</v>
      </c>
      <c r="S238" s="10">
        <v>260000</v>
      </c>
      <c r="T238" s="10">
        <v>260000</v>
      </c>
      <c r="U238" s="23">
        <v>0</v>
      </c>
      <c r="V238" s="24">
        <f t="shared" ref="V238:V240" si="55">SUM(I238:U238)</f>
        <v>3120000</v>
      </c>
      <c r="W238" s="69"/>
    </row>
    <row r="239" spans="1:23" x14ac:dyDescent="0.25">
      <c r="A239" s="90"/>
      <c r="B239" s="90"/>
      <c r="C239" s="90"/>
      <c r="D239" s="90"/>
      <c r="E239" s="84"/>
      <c r="F239" s="11">
        <v>232</v>
      </c>
      <c r="G239" s="11" t="s">
        <v>33</v>
      </c>
      <c r="H239" s="97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  <c r="V239" s="24">
        <f t="shared" si="55"/>
        <v>0</v>
      </c>
      <c r="W239" s="69"/>
    </row>
    <row r="240" spans="1:23" x14ac:dyDescent="0.25">
      <c r="A240" s="90"/>
      <c r="B240" s="90"/>
      <c r="C240" s="90"/>
      <c r="D240" s="90"/>
      <c r="E240" s="85"/>
      <c r="F240" s="11">
        <v>199</v>
      </c>
      <c r="G240" s="11" t="s">
        <v>32</v>
      </c>
      <c r="H240" s="97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24">
        <f t="shared" si="55"/>
        <v>0</v>
      </c>
      <c r="W240" s="69"/>
    </row>
    <row r="241" spans="1:23" x14ac:dyDescent="0.25">
      <c r="A241" s="90" t="s">
        <v>100</v>
      </c>
      <c r="B241" s="90"/>
      <c r="C241" s="90"/>
      <c r="D241" s="90" t="s">
        <v>67</v>
      </c>
      <c r="E241" s="83" t="s">
        <v>217</v>
      </c>
      <c r="F241" s="11">
        <v>111</v>
      </c>
      <c r="G241" s="11" t="s">
        <v>28</v>
      </c>
      <c r="H241" s="97">
        <v>6028469</v>
      </c>
      <c r="I241" s="45">
        <v>2192839</v>
      </c>
      <c r="J241" s="45">
        <v>2192839</v>
      </c>
      <c r="K241" s="45">
        <v>2192839</v>
      </c>
      <c r="L241" s="45">
        <v>2192839</v>
      </c>
      <c r="M241" s="45">
        <v>2192839</v>
      </c>
      <c r="N241" s="45">
        <v>2192839</v>
      </c>
      <c r="O241" s="45">
        <v>2192839</v>
      </c>
      <c r="P241" s="45">
        <v>2192839</v>
      </c>
      <c r="Q241" s="45">
        <v>2921600</v>
      </c>
      <c r="R241" s="45">
        <v>2921600</v>
      </c>
      <c r="S241" s="45">
        <v>2921600</v>
      </c>
      <c r="T241" s="45">
        <v>2921600</v>
      </c>
      <c r="U241" s="45">
        <v>2435760</v>
      </c>
      <c r="V241" s="24">
        <f>SUM(I241:U241)</f>
        <v>31664872</v>
      </c>
      <c r="W241" s="89">
        <f>SUM(V241,V242,V243,V244)</f>
        <v>34784872</v>
      </c>
    </row>
    <row r="242" spans="1:23" x14ac:dyDescent="0.25">
      <c r="A242" s="90"/>
      <c r="B242" s="90"/>
      <c r="C242" s="90"/>
      <c r="D242" s="90"/>
      <c r="E242" s="84"/>
      <c r="F242" s="11">
        <v>191</v>
      </c>
      <c r="G242" s="11" t="s">
        <v>31</v>
      </c>
      <c r="H242" s="97"/>
      <c r="I242" s="10">
        <v>260000</v>
      </c>
      <c r="J242" s="10">
        <v>260000</v>
      </c>
      <c r="K242" s="10">
        <v>260000</v>
      </c>
      <c r="L242" s="10">
        <v>260000</v>
      </c>
      <c r="M242" s="10">
        <v>260000</v>
      </c>
      <c r="N242" s="10">
        <v>260000</v>
      </c>
      <c r="O242" s="10">
        <v>260000</v>
      </c>
      <c r="P242" s="10">
        <v>260000</v>
      </c>
      <c r="Q242" s="10">
        <v>260000</v>
      </c>
      <c r="R242" s="10">
        <v>260000</v>
      </c>
      <c r="S242" s="10">
        <v>260000</v>
      </c>
      <c r="T242" s="10">
        <v>260000</v>
      </c>
      <c r="U242" s="23">
        <v>0</v>
      </c>
      <c r="V242" s="24">
        <f t="shared" ref="V242:V244" si="56">SUM(I242:U242)</f>
        <v>3120000</v>
      </c>
      <c r="W242" s="69"/>
    </row>
    <row r="243" spans="1:23" x14ac:dyDescent="0.25">
      <c r="A243" s="90"/>
      <c r="B243" s="90"/>
      <c r="C243" s="90"/>
      <c r="D243" s="90"/>
      <c r="E243" s="84"/>
      <c r="F243" s="11">
        <v>232</v>
      </c>
      <c r="G243" s="11" t="s">
        <v>33</v>
      </c>
      <c r="H243" s="97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24">
        <f t="shared" si="56"/>
        <v>0</v>
      </c>
      <c r="W243" s="69"/>
    </row>
    <row r="244" spans="1:23" x14ac:dyDescent="0.25">
      <c r="A244" s="90"/>
      <c r="B244" s="90"/>
      <c r="C244" s="90"/>
      <c r="D244" s="90"/>
      <c r="E244" s="85"/>
      <c r="F244" s="11">
        <v>199</v>
      </c>
      <c r="G244" s="11" t="s">
        <v>32</v>
      </c>
      <c r="H244" s="97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24">
        <f t="shared" si="56"/>
        <v>0</v>
      </c>
      <c r="W244" s="69"/>
    </row>
    <row r="245" spans="1:23" x14ac:dyDescent="0.25">
      <c r="A245" s="90" t="s">
        <v>101</v>
      </c>
      <c r="B245" s="90"/>
      <c r="C245" s="90"/>
      <c r="D245" s="90" t="s">
        <v>52</v>
      </c>
      <c r="E245" s="83" t="s">
        <v>217</v>
      </c>
      <c r="F245" s="11">
        <v>111</v>
      </c>
      <c r="G245" s="11" t="s">
        <v>28</v>
      </c>
      <c r="H245" s="97">
        <v>5569095</v>
      </c>
      <c r="I245" s="45">
        <v>2192839</v>
      </c>
      <c r="J245" s="45">
        <v>2192839</v>
      </c>
      <c r="K245" s="45">
        <v>2192839</v>
      </c>
      <c r="L245" s="45">
        <v>2192839</v>
      </c>
      <c r="M245" s="45">
        <v>2192839</v>
      </c>
      <c r="N245" s="45">
        <v>2192839</v>
      </c>
      <c r="O245" s="45">
        <v>2192839</v>
      </c>
      <c r="P245" s="45">
        <v>2192839</v>
      </c>
      <c r="Q245" s="45">
        <v>2192839</v>
      </c>
      <c r="R245" s="45">
        <v>2192839</v>
      </c>
      <c r="S245" s="45">
        <v>2192839</v>
      </c>
      <c r="T245" s="45">
        <v>2192839</v>
      </c>
      <c r="U245" s="45">
        <v>2192839</v>
      </c>
      <c r="V245" s="24">
        <f>SUM(I245:U245)</f>
        <v>28506907</v>
      </c>
      <c r="W245" s="89">
        <f>SUM(V245,V246,V247,V248)</f>
        <v>31626907</v>
      </c>
    </row>
    <row r="246" spans="1:23" x14ac:dyDescent="0.25">
      <c r="A246" s="90"/>
      <c r="B246" s="90"/>
      <c r="C246" s="90"/>
      <c r="D246" s="90"/>
      <c r="E246" s="84"/>
      <c r="F246" s="11">
        <v>191</v>
      </c>
      <c r="G246" s="11" t="s">
        <v>31</v>
      </c>
      <c r="H246" s="97"/>
      <c r="I246" s="10">
        <v>260000</v>
      </c>
      <c r="J246" s="10">
        <v>260000</v>
      </c>
      <c r="K246" s="10">
        <v>260000</v>
      </c>
      <c r="L246" s="10">
        <v>260000</v>
      </c>
      <c r="M246" s="10">
        <v>260000</v>
      </c>
      <c r="N246" s="10">
        <v>260000</v>
      </c>
      <c r="O246" s="10">
        <v>260000</v>
      </c>
      <c r="P246" s="10">
        <v>260000</v>
      </c>
      <c r="Q246" s="10">
        <v>260000</v>
      </c>
      <c r="R246" s="10">
        <v>260000</v>
      </c>
      <c r="S246" s="10">
        <v>260000</v>
      </c>
      <c r="T246" s="10">
        <v>260000</v>
      </c>
      <c r="U246" s="23">
        <v>0</v>
      </c>
      <c r="V246" s="24">
        <f t="shared" ref="V246:V248" si="57">SUM(I246:U246)</f>
        <v>3120000</v>
      </c>
      <c r="W246" s="69"/>
    </row>
    <row r="247" spans="1:23" x14ac:dyDescent="0.25">
      <c r="A247" s="90"/>
      <c r="B247" s="90"/>
      <c r="C247" s="90"/>
      <c r="D247" s="90"/>
      <c r="E247" s="84"/>
      <c r="F247" s="11">
        <v>232</v>
      </c>
      <c r="G247" s="11" t="s">
        <v>33</v>
      </c>
      <c r="H247" s="97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24">
        <f t="shared" si="57"/>
        <v>0</v>
      </c>
      <c r="W247" s="69"/>
    </row>
    <row r="248" spans="1:23" x14ac:dyDescent="0.25">
      <c r="A248" s="90"/>
      <c r="B248" s="90"/>
      <c r="C248" s="90"/>
      <c r="D248" s="90"/>
      <c r="E248" s="85"/>
      <c r="F248" s="11">
        <v>199</v>
      </c>
      <c r="G248" s="11" t="s">
        <v>32</v>
      </c>
      <c r="H248" s="97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24">
        <f t="shared" si="57"/>
        <v>0</v>
      </c>
      <c r="W248" s="69"/>
    </row>
    <row r="249" spans="1:23" x14ac:dyDescent="0.25">
      <c r="A249" s="90" t="s">
        <v>102</v>
      </c>
      <c r="B249" s="90"/>
      <c r="C249" s="90"/>
      <c r="D249" s="90" t="s">
        <v>40</v>
      </c>
      <c r="E249" s="83" t="s">
        <v>217</v>
      </c>
      <c r="F249" s="11">
        <v>111</v>
      </c>
      <c r="G249" s="11" t="s">
        <v>28</v>
      </c>
      <c r="H249" s="97">
        <v>5546295</v>
      </c>
      <c r="I249" s="45">
        <v>2192839</v>
      </c>
      <c r="J249" s="45">
        <v>2192839</v>
      </c>
      <c r="K249" s="45">
        <v>2192839</v>
      </c>
      <c r="L249" s="45">
        <v>2192839</v>
      </c>
      <c r="M249" s="45">
        <v>2192839</v>
      </c>
      <c r="N249" s="45">
        <v>2192839</v>
      </c>
      <c r="O249" s="45">
        <v>2192839</v>
      </c>
      <c r="P249" s="45">
        <v>2192839</v>
      </c>
      <c r="Q249" s="45">
        <v>2192839</v>
      </c>
      <c r="R249" s="45">
        <v>2192839</v>
      </c>
      <c r="S249" s="45">
        <v>2192839</v>
      </c>
      <c r="T249" s="45">
        <v>2192839</v>
      </c>
      <c r="U249" s="45">
        <v>2192839</v>
      </c>
      <c r="V249" s="24">
        <f>SUM(I249:U249)</f>
        <v>28506907</v>
      </c>
      <c r="W249" s="89">
        <f>SUM(V249,V250,V251,V252)</f>
        <v>31746907</v>
      </c>
    </row>
    <row r="250" spans="1:23" x14ac:dyDescent="0.25">
      <c r="A250" s="90"/>
      <c r="B250" s="90"/>
      <c r="C250" s="90"/>
      <c r="D250" s="90"/>
      <c r="E250" s="84"/>
      <c r="F250" s="11">
        <v>191</v>
      </c>
      <c r="G250" s="11" t="s">
        <v>31</v>
      </c>
      <c r="H250" s="97"/>
      <c r="I250" s="10">
        <v>260000</v>
      </c>
      <c r="J250" s="10">
        <v>260000</v>
      </c>
      <c r="K250" s="10">
        <v>260000</v>
      </c>
      <c r="L250" s="10">
        <v>260000</v>
      </c>
      <c r="M250" s="10">
        <v>260000</v>
      </c>
      <c r="N250" s="10">
        <v>260000</v>
      </c>
      <c r="O250" s="10">
        <v>260000</v>
      </c>
      <c r="P250" s="10">
        <v>260000</v>
      </c>
      <c r="Q250" s="10">
        <v>260000</v>
      </c>
      <c r="R250" s="10">
        <v>260000</v>
      </c>
      <c r="S250" s="10">
        <v>260000</v>
      </c>
      <c r="T250" s="10">
        <v>260000</v>
      </c>
      <c r="U250" s="23">
        <v>0</v>
      </c>
      <c r="V250" s="24">
        <f t="shared" ref="V250:V252" si="58">SUM(I250:U250)</f>
        <v>3120000</v>
      </c>
      <c r="W250" s="69"/>
    </row>
    <row r="251" spans="1:23" x14ac:dyDescent="0.25">
      <c r="A251" s="90"/>
      <c r="B251" s="90"/>
      <c r="C251" s="90"/>
      <c r="D251" s="90"/>
      <c r="E251" s="84"/>
      <c r="F251" s="11">
        <v>232</v>
      </c>
      <c r="G251" s="11" t="s">
        <v>33</v>
      </c>
      <c r="H251" s="97"/>
      <c r="I251" s="10">
        <v>0</v>
      </c>
      <c r="J251" s="10">
        <v>0</v>
      </c>
      <c r="K251" s="10">
        <v>0</v>
      </c>
      <c r="L251" s="38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120000</v>
      </c>
      <c r="T251" s="10">
        <v>0</v>
      </c>
      <c r="U251" s="19">
        <v>0</v>
      </c>
      <c r="V251" s="24">
        <f t="shared" si="58"/>
        <v>120000</v>
      </c>
      <c r="W251" s="69"/>
    </row>
    <row r="252" spans="1:23" x14ac:dyDescent="0.25">
      <c r="A252" s="90"/>
      <c r="B252" s="90"/>
      <c r="C252" s="90"/>
      <c r="D252" s="90"/>
      <c r="E252" s="85"/>
      <c r="F252" s="11">
        <v>199</v>
      </c>
      <c r="G252" s="11" t="s">
        <v>32</v>
      </c>
      <c r="H252" s="97"/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24">
        <f t="shared" si="58"/>
        <v>0</v>
      </c>
      <c r="W252" s="69"/>
    </row>
    <row r="253" spans="1:23" x14ac:dyDescent="0.25">
      <c r="A253" s="90" t="s">
        <v>103</v>
      </c>
      <c r="B253" s="90"/>
      <c r="C253" s="90"/>
      <c r="D253" s="90" t="s">
        <v>104</v>
      </c>
      <c r="E253" s="83" t="s">
        <v>217</v>
      </c>
      <c r="F253" s="11">
        <v>111</v>
      </c>
      <c r="G253" s="11" t="s">
        <v>28</v>
      </c>
      <c r="H253" s="97">
        <v>5524771</v>
      </c>
      <c r="I253" s="45">
        <v>2192839</v>
      </c>
      <c r="J253" s="45">
        <v>2192839</v>
      </c>
      <c r="K253" s="45">
        <v>2192839</v>
      </c>
      <c r="L253" s="45">
        <v>2192839</v>
      </c>
      <c r="M253" s="45">
        <v>2192839</v>
      </c>
      <c r="N253" s="45">
        <v>2192839</v>
      </c>
      <c r="O253" s="45">
        <v>2192839</v>
      </c>
      <c r="P253" s="45">
        <v>2192839</v>
      </c>
      <c r="Q253" s="45">
        <v>2192839</v>
      </c>
      <c r="R253" s="45">
        <v>2192839</v>
      </c>
      <c r="S253" s="45">
        <v>2192839</v>
      </c>
      <c r="T253" s="45">
        <v>2192839</v>
      </c>
      <c r="U253" s="45">
        <v>2192839</v>
      </c>
      <c r="V253" s="24">
        <f>SUM(I253:U253)</f>
        <v>28506907</v>
      </c>
      <c r="W253" s="89">
        <f>SUM(V253,V254,V255,V256)</f>
        <v>31626907</v>
      </c>
    </row>
    <row r="254" spans="1:23" x14ac:dyDescent="0.25">
      <c r="A254" s="90"/>
      <c r="B254" s="90"/>
      <c r="C254" s="90"/>
      <c r="D254" s="90"/>
      <c r="E254" s="84"/>
      <c r="F254" s="11">
        <v>191</v>
      </c>
      <c r="G254" s="11" t="s">
        <v>31</v>
      </c>
      <c r="H254" s="97"/>
      <c r="I254" s="10">
        <v>260000</v>
      </c>
      <c r="J254" s="10">
        <v>260000</v>
      </c>
      <c r="K254" s="10">
        <v>260000</v>
      </c>
      <c r="L254" s="10">
        <v>260000</v>
      </c>
      <c r="M254" s="10">
        <v>260000</v>
      </c>
      <c r="N254" s="10">
        <v>260000</v>
      </c>
      <c r="O254" s="10">
        <v>260000</v>
      </c>
      <c r="P254" s="10">
        <v>260000</v>
      </c>
      <c r="Q254" s="10">
        <v>260000</v>
      </c>
      <c r="R254" s="10">
        <v>260000</v>
      </c>
      <c r="S254" s="10">
        <v>260000</v>
      </c>
      <c r="T254" s="10">
        <v>260000</v>
      </c>
      <c r="U254" s="23">
        <v>0</v>
      </c>
      <c r="V254" s="24">
        <f t="shared" ref="V254:V256" si="59">SUM(I254:U254)</f>
        <v>3120000</v>
      </c>
      <c r="W254" s="69"/>
    </row>
    <row r="255" spans="1:23" x14ac:dyDescent="0.25">
      <c r="A255" s="90"/>
      <c r="B255" s="90"/>
      <c r="C255" s="90"/>
      <c r="D255" s="90"/>
      <c r="E255" s="84"/>
      <c r="F255" s="11">
        <v>232</v>
      </c>
      <c r="G255" s="11" t="s">
        <v>33</v>
      </c>
      <c r="H255" s="97"/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24">
        <f t="shared" si="59"/>
        <v>0</v>
      </c>
      <c r="W255" s="69"/>
    </row>
    <row r="256" spans="1:23" x14ac:dyDescent="0.25">
      <c r="A256" s="90"/>
      <c r="B256" s="90"/>
      <c r="C256" s="90"/>
      <c r="D256" s="90"/>
      <c r="E256" s="85"/>
      <c r="F256" s="11">
        <v>199</v>
      </c>
      <c r="G256" s="11" t="s">
        <v>32</v>
      </c>
      <c r="H256" s="97"/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24">
        <f t="shared" si="59"/>
        <v>0</v>
      </c>
      <c r="W256" s="69"/>
    </row>
    <row r="257" spans="1:23" x14ac:dyDescent="0.25">
      <c r="A257" s="90" t="s">
        <v>105</v>
      </c>
      <c r="B257" s="90"/>
      <c r="C257" s="90"/>
      <c r="D257" s="90" t="s">
        <v>62</v>
      </c>
      <c r="E257" s="83" t="s">
        <v>217</v>
      </c>
      <c r="F257" s="11">
        <v>111</v>
      </c>
      <c r="G257" s="11" t="s">
        <v>28</v>
      </c>
      <c r="H257" s="97">
        <v>1378999</v>
      </c>
      <c r="I257" s="45">
        <v>2192839</v>
      </c>
      <c r="J257" s="45">
        <v>2192839</v>
      </c>
      <c r="K257" s="45">
        <v>2192839</v>
      </c>
      <c r="L257" s="45">
        <v>2192839</v>
      </c>
      <c r="M257" s="45">
        <v>2192839</v>
      </c>
      <c r="N257" s="45">
        <v>2192839</v>
      </c>
      <c r="O257" s="45">
        <v>2192839</v>
      </c>
      <c r="P257" s="45">
        <v>2192839</v>
      </c>
      <c r="Q257" s="45">
        <v>2192839</v>
      </c>
      <c r="R257" s="45">
        <v>2192839</v>
      </c>
      <c r="S257" s="45">
        <v>2192839</v>
      </c>
      <c r="T257" s="45">
        <v>2192839</v>
      </c>
      <c r="U257" s="45">
        <v>2192839</v>
      </c>
      <c r="V257" s="24">
        <f>SUM(I257:U257)</f>
        <v>28506907</v>
      </c>
      <c r="W257" s="89">
        <f>SUM(V257,V258,V259,V260)</f>
        <v>31626907</v>
      </c>
    </row>
    <row r="258" spans="1:23" x14ac:dyDescent="0.25">
      <c r="A258" s="90"/>
      <c r="B258" s="90"/>
      <c r="C258" s="90"/>
      <c r="D258" s="90"/>
      <c r="E258" s="84"/>
      <c r="F258" s="11">
        <v>191</v>
      </c>
      <c r="G258" s="11" t="s">
        <v>31</v>
      </c>
      <c r="H258" s="97"/>
      <c r="I258" s="10">
        <v>260000</v>
      </c>
      <c r="J258" s="10">
        <v>260000</v>
      </c>
      <c r="K258" s="10">
        <v>260000</v>
      </c>
      <c r="L258" s="10">
        <v>260000</v>
      </c>
      <c r="M258" s="10">
        <v>260000</v>
      </c>
      <c r="N258" s="10">
        <v>260000</v>
      </c>
      <c r="O258" s="10">
        <v>260000</v>
      </c>
      <c r="P258" s="10">
        <v>260000</v>
      </c>
      <c r="Q258" s="10">
        <v>260000</v>
      </c>
      <c r="R258" s="10">
        <v>260000</v>
      </c>
      <c r="S258" s="10">
        <v>260000</v>
      </c>
      <c r="T258" s="10">
        <v>260000</v>
      </c>
      <c r="U258" s="23">
        <v>0</v>
      </c>
      <c r="V258" s="24">
        <f t="shared" ref="V258:V260" si="60">SUM(I258:U258)</f>
        <v>3120000</v>
      </c>
      <c r="W258" s="69"/>
    </row>
    <row r="259" spans="1:23" x14ac:dyDescent="0.25">
      <c r="A259" s="90"/>
      <c r="B259" s="90"/>
      <c r="C259" s="90"/>
      <c r="D259" s="90"/>
      <c r="E259" s="84"/>
      <c r="F259" s="11">
        <v>232</v>
      </c>
      <c r="G259" s="11" t="s">
        <v>33</v>
      </c>
      <c r="H259" s="97"/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24">
        <f t="shared" si="60"/>
        <v>0</v>
      </c>
      <c r="W259" s="69"/>
    </row>
    <row r="260" spans="1:23" ht="15.75" thickBot="1" x14ac:dyDescent="0.3">
      <c r="A260" s="90"/>
      <c r="B260" s="90"/>
      <c r="C260" s="90"/>
      <c r="D260" s="90"/>
      <c r="E260" s="85"/>
      <c r="F260" s="11">
        <v>199</v>
      </c>
      <c r="G260" s="11" t="s">
        <v>32</v>
      </c>
      <c r="H260" s="97"/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24">
        <f t="shared" si="60"/>
        <v>0</v>
      </c>
      <c r="W260" s="69"/>
    </row>
    <row r="261" spans="1:23" ht="16.5" thickTop="1" thickBot="1" x14ac:dyDescent="0.3">
      <c r="A261" s="98" t="s">
        <v>222</v>
      </c>
      <c r="B261" s="99"/>
      <c r="C261" s="100"/>
      <c r="D261" s="90" t="s">
        <v>65</v>
      </c>
      <c r="E261" s="83" t="s">
        <v>217</v>
      </c>
      <c r="F261" s="11">
        <v>111</v>
      </c>
      <c r="G261" s="11" t="s">
        <v>28</v>
      </c>
      <c r="H261" s="97">
        <v>4819751</v>
      </c>
      <c r="I261" s="49">
        <v>3156400</v>
      </c>
      <c r="J261" s="49">
        <v>3156400</v>
      </c>
      <c r="K261" s="49">
        <v>3156400</v>
      </c>
      <c r="L261" s="49">
        <v>3156400</v>
      </c>
      <c r="M261" s="49">
        <v>3156400</v>
      </c>
      <c r="N261" s="49">
        <v>3156400</v>
      </c>
      <c r="O261" s="49">
        <v>3156400</v>
      </c>
      <c r="P261" s="49">
        <v>3156400</v>
      </c>
      <c r="Q261" s="49">
        <v>3156400</v>
      </c>
      <c r="R261" s="49">
        <v>3156400</v>
      </c>
      <c r="S261" s="49">
        <v>3156400</v>
      </c>
      <c r="T261" s="49">
        <v>3156400</v>
      </c>
      <c r="U261" s="50">
        <f>(I261+J261+K261+L261+M261+N261+O261+P261+Q261+R261+S261+T261)/12</f>
        <v>3156400</v>
      </c>
      <c r="V261" s="24">
        <f>SUM(I261:U261)</f>
        <v>41033200</v>
      </c>
      <c r="W261" s="89">
        <f>SUM(V261,V262,V263,V264)</f>
        <v>44153200</v>
      </c>
    </row>
    <row r="262" spans="1:23" ht="15.75" thickTop="1" x14ac:dyDescent="0.25">
      <c r="A262" s="101"/>
      <c r="B262" s="102"/>
      <c r="C262" s="103"/>
      <c r="D262" s="90"/>
      <c r="E262" s="84"/>
      <c r="F262" s="11">
        <v>191</v>
      </c>
      <c r="G262" s="11" t="s">
        <v>31</v>
      </c>
      <c r="H262" s="97"/>
      <c r="I262" s="10">
        <v>260000</v>
      </c>
      <c r="J262" s="10">
        <v>260000</v>
      </c>
      <c r="K262" s="10">
        <v>260000</v>
      </c>
      <c r="L262" s="10">
        <v>260000</v>
      </c>
      <c r="M262" s="10">
        <v>260000</v>
      </c>
      <c r="N262" s="10">
        <v>260000</v>
      </c>
      <c r="O262" s="10">
        <v>260000</v>
      </c>
      <c r="P262" s="10">
        <v>260000</v>
      </c>
      <c r="Q262" s="10">
        <v>260000</v>
      </c>
      <c r="R262" s="10">
        <v>260000</v>
      </c>
      <c r="S262" s="10">
        <v>260000</v>
      </c>
      <c r="T262" s="10">
        <v>260000</v>
      </c>
      <c r="U262" s="23">
        <v>0</v>
      </c>
      <c r="V262" s="24">
        <f t="shared" ref="V262:V264" si="61">SUM(I262:U262)</f>
        <v>3120000</v>
      </c>
      <c r="W262" s="69"/>
    </row>
    <row r="263" spans="1:23" x14ac:dyDescent="0.25">
      <c r="A263" s="101"/>
      <c r="B263" s="102"/>
      <c r="C263" s="103"/>
      <c r="D263" s="90"/>
      <c r="E263" s="84"/>
      <c r="F263" s="11">
        <v>232</v>
      </c>
      <c r="G263" s="11" t="s">
        <v>33</v>
      </c>
      <c r="H263" s="97"/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4">
        <v>0</v>
      </c>
      <c r="S263" s="19">
        <v>0</v>
      </c>
      <c r="T263" s="19">
        <v>0</v>
      </c>
      <c r="U263" s="19">
        <v>0</v>
      </c>
      <c r="V263" s="24">
        <f t="shared" si="61"/>
        <v>0</v>
      </c>
      <c r="W263" s="69"/>
    </row>
    <row r="264" spans="1:23" ht="15.75" thickBot="1" x14ac:dyDescent="0.3">
      <c r="A264" s="104"/>
      <c r="B264" s="105"/>
      <c r="C264" s="106"/>
      <c r="D264" s="90"/>
      <c r="E264" s="85"/>
      <c r="F264" s="11">
        <v>199</v>
      </c>
      <c r="G264" s="11" t="s">
        <v>32</v>
      </c>
      <c r="H264" s="97"/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24">
        <f t="shared" si="61"/>
        <v>0</v>
      </c>
      <c r="W264" s="69"/>
    </row>
    <row r="265" spans="1:23" ht="15.75" thickTop="1" x14ac:dyDescent="0.25">
      <c r="A265" s="90" t="s">
        <v>106</v>
      </c>
      <c r="B265" s="90"/>
      <c r="C265" s="90"/>
      <c r="D265" s="90" t="s">
        <v>94</v>
      </c>
      <c r="E265" s="83" t="s">
        <v>217</v>
      </c>
      <c r="F265" s="11">
        <v>111</v>
      </c>
      <c r="G265" s="11" t="s">
        <v>28</v>
      </c>
      <c r="H265" s="97">
        <v>558714</v>
      </c>
      <c r="I265" s="23">
        <v>2735700</v>
      </c>
      <c r="J265" s="23">
        <v>2735700</v>
      </c>
      <c r="K265" s="23">
        <v>2735700</v>
      </c>
      <c r="L265" s="23">
        <v>2735700</v>
      </c>
      <c r="M265" s="23">
        <v>2735700</v>
      </c>
      <c r="N265" s="23">
        <v>2735700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f t="shared" ref="U265" si="62">(I265+J265+K265+L265+M265+N265+O265+P265+Q265+R265+S265+T265)/12</f>
        <v>1367850</v>
      </c>
      <c r="V265" s="24">
        <f>SUM(I265:U265)</f>
        <v>17782050</v>
      </c>
      <c r="W265" s="89">
        <f>SUM(V265,V266,V267,V268)</f>
        <v>19342050</v>
      </c>
    </row>
    <row r="266" spans="1:23" x14ac:dyDescent="0.25">
      <c r="A266" s="90"/>
      <c r="B266" s="90"/>
      <c r="C266" s="90"/>
      <c r="D266" s="90"/>
      <c r="E266" s="84"/>
      <c r="F266" s="11">
        <v>191</v>
      </c>
      <c r="G266" s="11" t="s">
        <v>31</v>
      </c>
      <c r="H266" s="97"/>
      <c r="I266" s="10">
        <v>260000</v>
      </c>
      <c r="J266" s="10">
        <v>260000</v>
      </c>
      <c r="K266" s="10">
        <v>260000</v>
      </c>
      <c r="L266" s="10">
        <v>260000</v>
      </c>
      <c r="M266" s="10">
        <v>260000</v>
      </c>
      <c r="N266" s="10">
        <v>260000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23">
        <v>0</v>
      </c>
      <c r="V266" s="24">
        <f t="shared" ref="V266:V268" si="63">SUM(I266:U266)</f>
        <v>1560000</v>
      </c>
      <c r="W266" s="69"/>
    </row>
    <row r="267" spans="1:23" x14ac:dyDescent="0.25">
      <c r="A267" s="90"/>
      <c r="B267" s="90"/>
      <c r="C267" s="90"/>
      <c r="D267" s="90"/>
      <c r="E267" s="84"/>
      <c r="F267" s="11">
        <v>232</v>
      </c>
      <c r="G267" s="11" t="s">
        <v>33</v>
      </c>
      <c r="H267" s="97"/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24">
        <f t="shared" si="63"/>
        <v>0</v>
      </c>
      <c r="W267" s="69"/>
    </row>
    <row r="268" spans="1:23" x14ac:dyDescent="0.25">
      <c r="A268" s="90"/>
      <c r="B268" s="90"/>
      <c r="C268" s="90"/>
      <c r="D268" s="90"/>
      <c r="E268" s="85"/>
      <c r="F268" s="11">
        <v>199</v>
      </c>
      <c r="G268" s="11" t="s">
        <v>32</v>
      </c>
      <c r="H268" s="97"/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24">
        <f t="shared" si="63"/>
        <v>0</v>
      </c>
      <c r="W268" s="69"/>
    </row>
    <row r="269" spans="1:23" x14ac:dyDescent="0.25">
      <c r="A269" s="69" t="s">
        <v>107</v>
      </c>
      <c r="B269" s="69"/>
      <c r="C269" s="69"/>
      <c r="D269" s="90" t="s">
        <v>37</v>
      </c>
      <c r="E269" s="83" t="s">
        <v>217</v>
      </c>
      <c r="F269" s="11">
        <v>111</v>
      </c>
      <c r="G269" s="11" t="s">
        <v>28</v>
      </c>
      <c r="H269" s="97">
        <v>2863947</v>
      </c>
      <c r="I269" s="45">
        <v>2192839</v>
      </c>
      <c r="J269" s="45">
        <v>2192839</v>
      </c>
      <c r="K269" s="45">
        <v>2192839</v>
      </c>
      <c r="L269" s="45">
        <v>2192839</v>
      </c>
      <c r="M269" s="45">
        <v>2192839</v>
      </c>
      <c r="N269" s="45">
        <v>2192839</v>
      </c>
      <c r="O269" s="45">
        <v>2192839</v>
      </c>
      <c r="P269" s="45">
        <v>2192839</v>
      </c>
      <c r="Q269" s="45">
        <v>2192839</v>
      </c>
      <c r="R269" s="45">
        <v>2192839</v>
      </c>
      <c r="S269" s="45">
        <v>2192839</v>
      </c>
      <c r="T269" s="45">
        <v>2192839</v>
      </c>
      <c r="U269" s="45">
        <v>2192839</v>
      </c>
      <c r="V269" s="24">
        <f>SUM(I269:U269)</f>
        <v>28506907</v>
      </c>
      <c r="W269" s="89">
        <f>SUM(V269,V270,V271,V272)</f>
        <v>31626907</v>
      </c>
    </row>
    <row r="270" spans="1:23" x14ac:dyDescent="0.25">
      <c r="A270" s="69"/>
      <c r="B270" s="69"/>
      <c r="C270" s="69"/>
      <c r="D270" s="90"/>
      <c r="E270" s="84"/>
      <c r="F270" s="11">
        <v>191</v>
      </c>
      <c r="G270" s="11" t="s">
        <v>31</v>
      </c>
      <c r="H270" s="97"/>
      <c r="I270" s="10">
        <v>260000</v>
      </c>
      <c r="J270" s="10">
        <v>260000</v>
      </c>
      <c r="K270" s="10">
        <v>260000</v>
      </c>
      <c r="L270" s="10">
        <v>260000</v>
      </c>
      <c r="M270" s="10">
        <v>260000</v>
      </c>
      <c r="N270" s="10">
        <v>260000</v>
      </c>
      <c r="O270" s="10">
        <v>260000</v>
      </c>
      <c r="P270" s="10">
        <v>260000</v>
      </c>
      <c r="Q270" s="10">
        <v>260000</v>
      </c>
      <c r="R270" s="10">
        <v>260000</v>
      </c>
      <c r="S270" s="10">
        <v>260000</v>
      </c>
      <c r="T270" s="10">
        <v>260000</v>
      </c>
      <c r="U270" s="23">
        <v>0</v>
      </c>
      <c r="V270" s="24">
        <f t="shared" ref="V270:V272" si="64">SUM(I270:U270)</f>
        <v>3120000</v>
      </c>
      <c r="W270" s="69"/>
    </row>
    <row r="271" spans="1:23" x14ac:dyDescent="0.25">
      <c r="A271" s="69"/>
      <c r="B271" s="69"/>
      <c r="C271" s="69"/>
      <c r="D271" s="90"/>
      <c r="E271" s="84"/>
      <c r="F271" s="11">
        <v>232</v>
      </c>
      <c r="G271" s="11" t="s">
        <v>33</v>
      </c>
      <c r="H271" s="97"/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24">
        <f t="shared" si="64"/>
        <v>0</v>
      </c>
      <c r="W271" s="69"/>
    </row>
    <row r="272" spans="1:23" x14ac:dyDescent="0.25">
      <c r="A272" s="69"/>
      <c r="B272" s="69"/>
      <c r="C272" s="69"/>
      <c r="D272" s="90"/>
      <c r="E272" s="85"/>
      <c r="F272" s="11">
        <v>199</v>
      </c>
      <c r="G272" s="11" t="s">
        <v>32</v>
      </c>
      <c r="H272" s="97"/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24">
        <f t="shared" si="64"/>
        <v>0</v>
      </c>
      <c r="W272" s="69"/>
    </row>
    <row r="273" spans="1:23" x14ac:dyDescent="0.25">
      <c r="A273" s="90" t="s">
        <v>108</v>
      </c>
      <c r="B273" s="90"/>
      <c r="C273" s="90"/>
      <c r="D273" s="90" t="s">
        <v>109</v>
      </c>
      <c r="E273" s="83" t="s">
        <v>217</v>
      </c>
      <c r="F273" s="11">
        <v>111</v>
      </c>
      <c r="G273" s="11" t="s">
        <v>28</v>
      </c>
      <c r="H273" s="97">
        <v>2064431</v>
      </c>
      <c r="I273" s="23">
        <v>3396400</v>
      </c>
      <c r="J273" s="23">
        <v>3396400</v>
      </c>
      <c r="K273" s="23">
        <v>3396400</v>
      </c>
      <c r="L273" s="23">
        <v>3396400</v>
      </c>
      <c r="M273" s="23">
        <v>3396400</v>
      </c>
      <c r="N273" s="23">
        <v>3396400</v>
      </c>
      <c r="O273" s="23">
        <v>3396400</v>
      </c>
      <c r="P273" s="23">
        <v>3396400</v>
      </c>
      <c r="Q273" s="23">
        <v>0</v>
      </c>
      <c r="R273" s="23">
        <v>0</v>
      </c>
      <c r="S273" s="23">
        <v>0</v>
      </c>
      <c r="T273" s="23">
        <v>0</v>
      </c>
      <c r="U273" s="23">
        <f t="shared" ref="U273" si="65">(I273+J273+K273+L273+M273+N273+O273+P273+Q273+R273+S273+T273)/12</f>
        <v>2264266.6666666665</v>
      </c>
      <c r="V273" s="24">
        <f>SUM(I273:U273)</f>
        <v>29435466.666666668</v>
      </c>
      <c r="W273" s="89">
        <f>SUM(V273,V274,V275,V276,V277)</f>
        <v>31515466.666666668</v>
      </c>
    </row>
    <row r="274" spans="1:23" x14ac:dyDescent="0.25">
      <c r="A274" s="90"/>
      <c r="B274" s="90"/>
      <c r="C274" s="90"/>
      <c r="D274" s="90"/>
      <c r="E274" s="84"/>
      <c r="F274" s="11">
        <v>191</v>
      </c>
      <c r="G274" s="11" t="s">
        <v>31</v>
      </c>
      <c r="H274" s="97"/>
      <c r="I274" s="10">
        <v>260000</v>
      </c>
      <c r="J274" s="10">
        <v>260000</v>
      </c>
      <c r="K274" s="10">
        <v>260000</v>
      </c>
      <c r="L274" s="10">
        <v>260000</v>
      </c>
      <c r="M274" s="10">
        <v>260000</v>
      </c>
      <c r="N274" s="10">
        <v>260000</v>
      </c>
      <c r="O274" s="10">
        <v>260000</v>
      </c>
      <c r="P274" s="10">
        <v>260000</v>
      </c>
      <c r="Q274" s="10">
        <v>0</v>
      </c>
      <c r="R274" s="10">
        <v>0</v>
      </c>
      <c r="S274" s="10">
        <v>0</v>
      </c>
      <c r="T274" s="10">
        <v>0</v>
      </c>
      <c r="U274" s="23">
        <v>0</v>
      </c>
      <c r="V274" s="24">
        <f t="shared" ref="V274:V277" si="66">SUM(I274:U274)</f>
        <v>2080000</v>
      </c>
      <c r="W274" s="69"/>
    </row>
    <row r="275" spans="1:23" x14ac:dyDescent="0.25">
      <c r="A275" s="90"/>
      <c r="B275" s="90"/>
      <c r="C275" s="90"/>
      <c r="D275" s="90"/>
      <c r="E275" s="84"/>
      <c r="F275" s="11">
        <v>232</v>
      </c>
      <c r="G275" s="11" t="s">
        <v>33</v>
      </c>
      <c r="H275" s="97"/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38">
        <v>0</v>
      </c>
      <c r="Q275" s="19">
        <v>0</v>
      </c>
      <c r="R275" s="38">
        <v>0</v>
      </c>
      <c r="S275" s="38">
        <v>0</v>
      </c>
      <c r="T275" s="19">
        <v>0</v>
      </c>
      <c r="U275" s="19">
        <v>0</v>
      </c>
      <c r="V275" s="24">
        <f t="shared" si="66"/>
        <v>0</v>
      </c>
      <c r="W275" s="69"/>
    </row>
    <row r="276" spans="1:23" s="9" customFormat="1" x14ac:dyDescent="0.25">
      <c r="A276" s="90"/>
      <c r="B276" s="90"/>
      <c r="C276" s="90"/>
      <c r="D276" s="90"/>
      <c r="E276" s="84"/>
      <c r="F276" s="14">
        <v>133</v>
      </c>
      <c r="G276" s="14" t="s">
        <v>91</v>
      </c>
      <c r="H276" s="97"/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26">
        <v>0</v>
      </c>
      <c r="S276" s="4">
        <v>0</v>
      </c>
      <c r="T276" s="4">
        <v>0</v>
      </c>
      <c r="U276" s="19">
        <v>0</v>
      </c>
      <c r="V276" s="24">
        <f t="shared" si="66"/>
        <v>0</v>
      </c>
      <c r="W276" s="69"/>
    </row>
    <row r="277" spans="1:23" x14ac:dyDescent="0.25">
      <c r="A277" s="90"/>
      <c r="B277" s="90"/>
      <c r="C277" s="90"/>
      <c r="D277" s="90"/>
      <c r="E277" s="85"/>
      <c r="F277" s="11">
        <v>199</v>
      </c>
      <c r="G277" s="11" t="s">
        <v>32</v>
      </c>
      <c r="H277" s="97"/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24">
        <f t="shared" si="66"/>
        <v>0</v>
      </c>
      <c r="W277" s="69"/>
    </row>
    <row r="278" spans="1:23" x14ac:dyDescent="0.25">
      <c r="A278" s="90" t="s">
        <v>110</v>
      </c>
      <c r="B278" s="90"/>
      <c r="C278" s="90"/>
      <c r="D278" s="90" t="s">
        <v>75</v>
      </c>
      <c r="E278" s="83" t="s">
        <v>217</v>
      </c>
      <c r="F278" s="11">
        <v>111</v>
      </c>
      <c r="G278" s="11" t="s">
        <v>28</v>
      </c>
      <c r="H278" s="97">
        <v>3471752</v>
      </c>
      <c r="I278" s="45">
        <v>2192839</v>
      </c>
      <c r="J278" s="45">
        <v>2192839</v>
      </c>
      <c r="K278" s="45">
        <v>2192839</v>
      </c>
      <c r="L278" s="45">
        <v>2192839</v>
      </c>
      <c r="M278" s="45">
        <v>2192839</v>
      </c>
      <c r="N278" s="45">
        <v>2192839</v>
      </c>
      <c r="O278" s="45">
        <v>2192839</v>
      </c>
      <c r="P278" s="45">
        <v>2192839</v>
      </c>
      <c r="Q278" s="45">
        <v>2192839</v>
      </c>
      <c r="R278" s="45">
        <v>2192839</v>
      </c>
      <c r="S278" s="45">
        <v>2192839</v>
      </c>
      <c r="T278" s="45">
        <v>2192839</v>
      </c>
      <c r="U278" s="45">
        <v>2192839</v>
      </c>
      <c r="V278" s="24">
        <f>SUM(I278:U278)</f>
        <v>28506907</v>
      </c>
      <c r="W278" s="89">
        <f>SUM(V278,V279,V280,V281)</f>
        <v>31626907</v>
      </c>
    </row>
    <row r="279" spans="1:23" x14ac:dyDescent="0.25">
      <c r="A279" s="90"/>
      <c r="B279" s="90"/>
      <c r="C279" s="90"/>
      <c r="D279" s="90"/>
      <c r="E279" s="84"/>
      <c r="F279" s="11">
        <v>191</v>
      </c>
      <c r="G279" s="11" t="s">
        <v>31</v>
      </c>
      <c r="H279" s="97"/>
      <c r="I279" s="10">
        <v>260000</v>
      </c>
      <c r="J279" s="10">
        <v>260000</v>
      </c>
      <c r="K279" s="10">
        <v>260000</v>
      </c>
      <c r="L279" s="10">
        <v>260000</v>
      </c>
      <c r="M279" s="10">
        <v>260000</v>
      </c>
      <c r="N279" s="10">
        <v>260000</v>
      </c>
      <c r="O279" s="10">
        <v>260000</v>
      </c>
      <c r="P279" s="10">
        <v>260000</v>
      </c>
      <c r="Q279" s="10">
        <v>260000</v>
      </c>
      <c r="R279" s="10">
        <v>260000</v>
      </c>
      <c r="S279" s="10">
        <v>260000</v>
      </c>
      <c r="T279" s="10">
        <v>260000</v>
      </c>
      <c r="U279" s="23">
        <v>0</v>
      </c>
      <c r="V279" s="24">
        <f t="shared" ref="V279:V281" si="67">SUM(I279:U279)</f>
        <v>3120000</v>
      </c>
      <c r="W279" s="69"/>
    </row>
    <row r="280" spans="1:23" x14ac:dyDescent="0.25">
      <c r="A280" s="90"/>
      <c r="B280" s="90"/>
      <c r="C280" s="90"/>
      <c r="D280" s="90"/>
      <c r="E280" s="84"/>
      <c r="F280" s="11">
        <v>232</v>
      </c>
      <c r="G280" s="11" t="s">
        <v>33</v>
      </c>
      <c r="H280" s="97"/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4">
        <v>0</v>
      </c>
      <c r="O280" s="4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24">
        <f t="shared" si="67"/>
        <v>0</v>
      </c>
      <c r="W280" s="69"/>
    </row>
    <row r="281" spans="1:23" x14ac:dyDescent="0.25">
      <c r="A281" s="90"/>
      <c r="B281" s="90"/>
      <c r="C281" s="90"/>
      <c r="D281" s="90"/>
      <c r="E281" s="85"/>
      <c r="F281" s="11">
        <v>199</v>
      </c>
      <c r="G281" s="11" t="s">
        <v>32</v>
      </c>
      <c r="H281" s="97"/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24">
        <f t="shared" si="67"/>
        <v>0</v>
      </c>
      <c r="W281" s="69"/>
    </row>
    <row r="282" spans="1:23" x14ac:dyDescent="0.25">
      <c r="A282" s="90" t="s">
        <v>111</v>
      </c>
      <c r="B282" s="90"/>
      <c r="C282" s="90"/>
      <c r="D282" s="90" t="s">
        <v>54</v>
      </c>
      <c r="E282" s="83" t="s">
        <v>217</v>
      </c>
      <c r="F282" s="11">
        <v>111</v>
      </c>
      <c r="G282" s="11" t="s">
        <v>28</v>
      </c>
      <c r="H282" s="97">
        <v>2881458</v>
      </c>
      <c r="I282" s="45">
        <v>2192839</v>
      </c>
      <c r="J282" s="45">
        <v>2192839</v>
      </c>
      <c r="K282" s="45">
        <v>2192839</v>
      </c>
      <c r="L282" s="45">
        <v>2192839</v>
      </c>
      <c r="M282" s="45">
        <v>2192839</v>
      </c>
      <c r="N282" s="45">
        <v>2192839</v>
      </c>
      <c r="O282" s="45">
        <v>2192839</v>
      </c>
      <c r="P282" s="45">
        <v>2192839</v>
      </c>
      <c r="Q282" s="45">
        <v>2192839</v>
      </c>
      <c r="R282" s="45">
        <v>2192839</v>
      </c>
      <c r="S282" s="45">
        <v>2192839</v>
      </c>
      <c r="T282" s="45">
        <v>2192839</v>
      </c>
      <c r="U282" s="45">
        <v>2192839</v>
      </c>
      <c r="V282" s="24">
        <f>SUM(I282:U282)</f>
        <v>28506907</v>
      </c>
      <c r="W282" s="89">
        <f>SUM(V282,V283,V284,V285)</f>
        <v>31626907</v>
      </c>
    </row>
    <row r="283" spans="1:23" x14ac:dyDescent="0.25">
      <c r="A283" s="90"/>
      <c r="B283" s="90"/>
      <c r="C283" s="90"/>
      <c r="D283" s="90"/>
      <c r="E283" s="84"/>
      <c r="F283" s="11">
        <v>191</v>
      </c>
      <c r="G283" s="11" t="s">
        <v>31</v>
      </c>
      <c r="H283" s="97"/>
      <c r="I283" s="10">
        <v>260000</v>
      </c>
      <c r="J283" s="10">
        <v>260000</v>
      </c>
      <c r="K283" s="10">
        <v>260000</v>
      </c>
      <c r="L283" s="10">
        <v>260000</v>
      </c>
      <c r="M283" s="10">
        <v>260000</v>
      </c>
      <c r="N283" s="10">
        <v>260000</v>
      </c>
      <c r="O283" s="10">
        <v>260000</v>
      </c>
      <c r="P283" s="10">
        <v>260000</v>
      </c>
      <c r="Q283" s="10">
        <v>260000</v>
      </c>
      <c r="R283" s="10">
        <v>260000</v>
      </c>
      <c r="S283" s="10">
        <v>260000</v>
      </c>
      <c r="T283" s="10">
        <v>260000</v>
      </c>
      <c r="U283" s="23">
        <v>0</v>
      </c>
      <c r="V283" s="24">
        <f t="shared" ref="V283:V285" si="68">SUM(I283:U283)</f>
        <v>3120000</v>
      </c>
      <c r="W283" s="69"/>
    </row>
    <row r="284" spans="1:23" x14ac:dyDescent="0.25">
      <c r="A284" s="90"/>
      <c r="B284" s="90"/>
      <c r="C284" s="90"/>
      <c r="D284" s="90"/>
      <c r="E284" s="84"/>
      <c r="F284" s="11">
        <v>232</v>
      </c>
      <c r="G284" s="11" t="s">
        <v>33</v>
      </c>
      <c r="H284" s="97"/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24">
        <f t="shared" si="68"/>
        <v>0</v>
      </c>
      <c r="W284" s="69"/>
    </row>
    <row r="285" spans="1:23" x14ac:dyDescent="0.25">
      <c r="A285" s="90"/>
      <c r="B285" s="90"/>
      <c r="C285" s="90"/>
      <c r="D285" s="90"/>
      <c r="E285" s="85"/>
      <c r="F285" s="11">
        <v>199</v>
      </c>
      <c r="G285" s="11" t="s">
        <v>32</v>
      </c>
      <c r="H285" s="97"/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24">
        <f t="shared" si="68"/>
        <v>0</v>
      </c>
      <c r="W285" s="69"/>
    </row>
    <row r="286" spans="1:23" x14ac:dyDescent="0.25">
      <c r="A286" s="90" t="s">
        <v>112</v>
      </c>
      <c r="B286" s="90"/>
      <c r="C286" s="90"/>
      <c r="D286" s="90" t="s">
        <v>37</v>
      </c>
      <c r="E286" s="83" t="s">
        <v>217</v>
      </c>
      <c r="F286" s="11">
        <v>111</v>
      </c>
      <c r="G286" s="11" t="s">
        <v>28</v>
      </c>
      <c r="H286" s="97">
        <v>1930903</v>
      </c>
      <c r="I286" s="45">
        <v>2192839</v>
      </c>
      <c r="J286" s="45">
        <v>2192839</v>
      </c>
      <c r="K286" s="45">
        <v>2192839</v>
      </c>
      <c r="L286" s="45">
        <v>2192839</v>
      </c>
      <c r="M286" s="45">
        <v>2192839</v>
      </c>
      <c r="N286" s="45">
        <v>2192839</v>
      </c>
      <c r="O286" s="45">
        <v>2192839</v>
      </c>
      <c r="P286" s="45">
        <v>2192839</v>
      </c>
      <c r="Q286" s="45">
        <v>2192839</v>
      </c>
      <c r="R286" s="45">
        <v>2192839</v>
      </c>
      <c r="S286" s="45">
        <v>2192839</v>
      </c>
      <c r="T286" s="45">
        <v>2192839</v>
      </c>
      <c r="U286" s="45">
        <v>2192839</v>
      </c>
      <c r="V286" s="24">
        <f>SUM(I286:U286)</f>
        <v>28506907</v>
      </c>
      <c r="W286" s="89">
        <f>SUM(V286,V287,V288,V289)</f>
        <v>31626907</v>
      </c>
    </row>
    <row r="287" spans="1:23" x14ac:dyDescent="0.25">
      <c r="A287" s="90"/>
      <c r="B287" s="90"/>
      <c r="C287" s="90"/>
      <c r="D287" s="90"/>
      <c r="E287" s="84"/>
      <c r="F287" s="11">
        <v>191</v>
      </c>
      <c r="G287" s="11" t="s">
        <v>31</v>
      </c>
      <c r="H287" s="97"/>
      <c r="I287" s="10">
        <v>260000</v>
      </c>
      <c r="J287" s="10">
        <v>260000</v>
      </c>
      <c r="K287" s="10">
        <v>260000</v>
      </c>
      <c r="L287" s="10">
        <v>260000</v>
      </c>
      <c r="M287" s="10">
        <v>260000</v>
      </c>
      <c r="N287" s="10">
        <v>260000</v>
      </c>
      <c r="O287" s="10">
        <v>260000</v>
      </c>
      <c r="P287" s="10">
        <v>260000</v>
      </c>
      <c r="Q287" s="10">
        <v>260000</v>
      </c>
      <c r="R287" s="10">
        <v>260000</v>
      </c>
      <c r="S287" s="10">
        <v>260000</v>
      </c>
      <c r="T287" s="10">
        <v>260000</v>
      </c>
      <c r="U287" s="23">
        <v>0</v>
      </c>
      <c r="V287" s="24">
        <f t="shared" ref="V287:V289" si="69">SUM(I287:U287)</f>
        <v>3120000</v>
      </c>
      <c r="W287" s="69"/>
    </row>
    <row r="288" spans="1:23" x14ac:dyDescent="0.25">
      <c r="A288" s="90"/>
      <c r="B288" s="90"/>
      <c r="C288" s="90"/>
      <c r="D288" s="90"/>
      <c r="E288" s="84"/>
      <c r="F288" s="11">
        <v>232</v>
      </c>
      <c r="G288" s="11" t="s">
        <v>33</v>
      </c>
      <c r="H288" s="97"/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4">
        <v>0</v>
      </c>
      <c r="S288" s="19">
        <v>0</v>
      </c>
      <c r="T288" s="19">
        <v>0</v>
      </c>
      <c r="U288" s="19">
        <v>0</v>
      </c>
      <c r="V288" s="24">
        <f t="shared" si="69"/>
        <v>0</v>
      </c>
      <c r="W288" s="69"/>
    </row>
    <row r="289" spans="1:23" x14ac:dyDescent="0.25">
      <c r="A289" s="90"/>
      <c r="B289" s="90"/>
      <c r="C289" s="90"/>
      <c r="D289" s="90"/>
      <c r="E289" s="85"/>
      <c r="F289" s="11">
        <v>199</v>
      </c>
      <c r="G289" s="11" t="s">
        <v>32</v>
      </c>
      <c r="H289" s="97"/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24">
        <f t="shared" si="69"/>
        <v>0</v>
      </c>
      <c r="W289" s="69"/>
    </row>
    <row r="290" spans="1:23" x14ac:dyDescent="0.25">
      <c r="A290" s="90" t="s">
        <v>113</v>
      </c>
      <c r="B290" s="90"/>
      <c r="C290" s="90"/>
      <c r="D290" s="90" t="s">
        <v>54</v>
      </c>
      <c r="E290" s="83" t="s">
        <v>217</v>
      </c>
      <c r="F290" s="11">
        <v>111</v>
      </c>
      <c r="G290" s="11" t="s">
        <v>28</v>
      </c>
      <c r="H290" s="97">
        <v>3581656</v>
      </c>
      <c r="I290" s="45">
        <v>2502300</v>
      </c>
      <c r="J290" s="45">
        <v>2502300</v>
      </c>
      <c r="K290" s="45">
        <v>2502300</v>
      </c>
      <c r="L290" s="45">
        <v>2502300</v>
      </c>
      <c r="M290" s="45">
        <v>2502300</v>
      </c>
      <c r="N290" s="45">
        <v>2502300</v>
      </c>
      <c r="O290" s="45">
        <v>2502300</v>
      </c>
      <c r="P290" s="45">
        <v>2502300</v>
      </c>
      <c r="Q290" s="45">
        <v>2502300</v>
      </c>
      <c r="R290" s="45">
        <v>2502300</v>
      </c>
      <c r="S290" s="45">
        <v>2502300</v>
      </c>
      <c r="T290" s="45">
        <v>2502300</v>
      </c>
      <c r="U290" s="45">
        <v>2502300</v>
      </c>
      <c r="V290" s="24">
        <f>SUM(I290:U290)</f>
        <v>32529900</v>
      </c>
      <c r="W290" s="89">
        <f>SUM(V290,V291,V292,V293)</f>
        <v>35774900</v>
      </c>
    </row>
    <row r="291" spans="1:23" x14ac:dyDescent="0.25">
      <c r="A291" s="90"/>
      <c r="B291" s="90"/>
      <c r="C291" s="90"/>
      <c r="D291" s="90"/>
      <c r="E291" s="84"/>
      <c r="F291" s="11">
        <v>191</v>
      </c>
      <c r="G291" s="11" t="s">
        <v>31</v>
      </c>
      <c r="H291" s="97"/>
      <c r="I291" s="10">
        <v>260000</v>
      </c>
      <c r="J291" s="10">
        <v>260000</v>
      </c>
      <c r="K291" s="10">
        <v>260000</v>
      </c>
      <c r="L291" s="10">
        <v>260000</v>
      </c>
      <c r="M291" s="10">
        <v>260000</v>
      </c>
      <c r="N291" s="10">
        <v>260000</v>
      </c>
      <c r="O291" s="10">
        <v>260000</v>
      </c>
      <c r="P291" s="10">
        <v>260000</v>
      </c>
      <c r="Q291" s="10">
        <v>260000</v>
      </c>
      <c r="R291" s="10">
        <v>260000</v>
      </c>
      <c r="S291" s="10">
        <v>260000</v>
      </c>
      <c r="T291" s="10">
        <v>260000</v>
      </c>
      <c r="U291" s="23">
        <v>0</v>
      </c>
      <c r="V291" s="24">
        <f t="shared" ref="V291:V294" si="70">SUM(I291:U291)</f>
        <v>3120000</v>
      </c>
      <c r="W291" s="69"/>
    </row>
    <row r="292" spans="1:23" x14ac:dyDescent="0.25">
      <c r="A292" s="90"/>
      <c r="B292" s="90"/>
      <c r="C292" s="90"/>
      <c r="D292" s="90"/>
      <c r="E292" s="84"/>
      <c r="F292" s="11">
        <v>232</v>
      </c>
      <c r="G292" s="11" t="s">
        <v>33</v>
      </c>
      <c r="H292" s="97"/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4">
        <v>125000</v>
      </c>
      <c r="O292" s="19">
        <v>0</v>
      </c>
      <c r="P292" s="19"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24">
        <f t="shared" si="70"/>
        <v>125000</v>
      </c>
      <c r="W292" s="69"/>
    </row>
    <row r="293" spans="1:23" x14ac:dyDescent="0.25">
      <c r="A293" s="90"/>
      <c r="B293" s="90"/>
      <c r="C293" s="90"/>
      <c r="D293" s="90"/>
      <c r="E293" s="85"/>
      <c r="F293" s="11">
        <v>199</v>
      </c>
      <c r="G293" s="11" t="s">
        <v>32</v>
      </c>
      <c r="H293" s="97"/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0</v>
      </c>
      <c r="T293" s="19">
        <v>0</v>
      </c>
      <c r="U293" s="19">
        <v>0</v>
      </c>
      <c r="V293" s="24">
        <f t="shared" si="70"/>
        <v>0</v>
      </c>
      <c r="W293" s="69"/>
    </row>
    <row r="294" spans="1:23" x14ac:dyDescent="0.25">
      <c r="A294" s="69" t="s">
        <v>114</v>
      </c>
      <c r="B294" s="69"/>
      <c r="C294" s="69"/>
      <c r="D294" s="69" t="s">
        <v>115</v>
      </c>
      <c r="E294" s="65" t="s">
        <v>217</v>
      </c>
      <c r="F294" s="11">
        <v>112</v>
      </c>
      <c r="G294" s="11" t="s">
        <v>116</v>
      </c>
      <c r="H294" s="91">
        <v>1345145</v>
      </c>
      <c r="I294" s="44">
        <v>8771357</v>
      </c>
      <c r="J294" s="44">
        <v>8771357</v>
      </c>
      <c r="K294" s="44">
        <v>8771357</v>
      </c>
      <c r="L294" s="44">
        <v>8771357</v>
      </c>
      <c r="M294" s="44">
        <v>8771357</v>
      </c>
      <c r="N294" s="44">
        <v>8771357</v>
      </c>
      <c r="O294" s="44">
        <v>8771357</v>
      </c>
      <c r="P294" s="44">
        <v>8771357</v>
      </c>
      <c r="Q294" s="44">
        <v>8771357</v>
      </c>
      <c r="R294" s="44">
        <v>8771357</v>
      </c>
      <c r="S294" s="44">
        <v>8771357</v>
      </c>
      <c r="T294" s="44">
        <v>8771357</v>
      </c>
      <c r="U294" s="44">
        <v>8771357</v>
      </c>
      <c r="V294" s="4">
        <f t="shared" si="70"/>
        <v>114027641</v>
      </c>
      <c r="W294" s="67">
        <f>SUM(V294,V295)</f>
        <v>126382841</v>
      </c>
    </row>
    <row r="295" spans="1:23" x14ac:dyDescent="0.25">
      <c r="A295" s="69"/>
      <c r="B295" s="69"/>
      <c r="C295" s="69"/>
      <c r="D295" s="69"/>
      <c r="E295" s="66"/>
      <c r="F295" s="11">
        <v>113</v>
      </c>
      <c r="G295" s="11" t="s">
        <v>117</v>
      </c>
      <c r="H295" s="91"/>
      <c r="I295" s="23">
        <v>950400</v>
      </c>
      <c r="J295" s="23">
        <v>950400</v>
      </c>
      <c r="K295" s="23">
        <v>950400</v>
      </c>
      <c r="L295" s="23">
        <v>950400</v>
      </c>
      <c r="M295" s="23">
        <v>950400</v>
      </c>
      <c r="N295" s="23">
        <v>950400</v>
      </c>
      <c r="O295" s="23">
        <v>950400</v>
      </c>
      <c r="P295" s="23">
        <v>950400</v>
      </c>
      <c r="Q295" s="23">
        <v>950400</v>
      </c>
      <c r="R295" s="23">
        <v>950400</v>
      </c>
      <c r="S295" s="23">
        <v>950400</v>
      </c>
      <c r="T295" s="23">
        <v>950400</v>
      </c>
      <c r="U295" s="23">
        <f t="shared" ref="U295" si="71">(I295+J295+K295+L295+M295+N295+O295+P295+Q295+R295+S295+T295)/12</f>
        <v>950400</v>
      </c>
      <c r="V295" s="17">
        <f>SUM(I295:U295)</f>
        <v>12355200</v>
      </c>
      <c r="W295" s="67"/>
    </row>
    <row r="296" spans="1:23" x14ac:dyDescent="0.25">
      <c r="A296" s="69" t="s">
        <v>118</v>
      </c>
      <c r="B296" s="69"/>
      <c r="C296" s="69"/>
      <c r="D296" s="69" t="s">
        <v>115</v>
      </c>
      <c r="E296" s="65" t="s">
        <v>217</v>
      </c>
      <c r="F296" s="11">
        <v>112</v>
      </c>
      <c r="G296" s="11" t="s">
        <v>116</v>
      </c>
      <c r="H296" s="91">
        <v>948552</v>
      </c>
      <c r="I296" s="44">
        <v>8771357</v>
      </c>
      <c r="J296" s="44">
        <v>8771357</v>
      </c>
      <c r="K296" s="44">
        <v>8771357</v>
      </c>
      <c r="L296" s="44">
        <v>8771357</v>
      </c>
      <c r="M296" s="44">
        <v>8771357</v>
      </c>
      <c r="N296" s="44">
        <v>8771357</v>
      </c>
      <c r="O296" s="44">
        <v>8771357</v>
      </c>
      <c r="P296" s="44">
        <v>8771357</v>
      </c>
      <c r="Q296" s="44">
        <v>8771357</v>
      </c>
      <c r="R296" s="44">
        <v>8771357</v>
      </c>
      <c r="S296" s="44">
        <v>8771357</v>
      </c>
      <c r="T296" s="44">
        <v>8771357</v>
      </c>
      <c r="U296" s="44">
        <v>8771357</v>
      </c>
      <c r="V296" s="4">
        <f t="shared" ref="V296" si="72">SUM(I296:U296)</f>
        <v>114027641</v>
      </c>
      <c r="W296" s="67">
        <f>SUM(V296,V297)</f>
        <v>126382841</v>
      </c>
    </row>
    <row r="297" spans="1:23" x14ac:dyDescent="0.25">
      <c r="A297" s="69"/>
      <c r="B297" s="69"/>
      <c r="C297" s="69"/>
      <c r="D297" s="69"/>
      <c r="E297" s="66"/>
      <c r="F297" s="11">
        <v>113</v>
      </c>
      <c r="G297" s="11" t="s">
        <v>117</v>
      </c>
      <c r="H297" s="91"/>
      <c r="I297" s="23">
        <v>950400</v>
      </c>
      <c r="J297" s="23">
        <v>950400</v>
      </c>
      <c r="K297" s="23">
        <v>950400</v>
      </c>
      <c r="L297" s="23">
        <v>950400</v>
      </c>
      <c r="M297" s="23">
        <v>950400</v>
      </c>
      <c r="N297" s="23">
        <v>950400</v>
      </c>
      <c r="O297" s="23">
        <v>950400</v>
      </c>
      <c r="P297" s="23">
        <v>950400</v>
      </c>
      <c r="Q297" s="23">
        <v>950400</v>
      </c>
      <c r="R297" s="23">
        <v>950400</v>
      </c>
      <c r="S297" s="23">
        <v>950400</v>
      </c>
      <c r="T297" s="23">
        <v>950400</v>
      </c>
      <c r="U297" s="23">
        <f t="shared" ref="U297:U339" si="73">(I297+J297+K297+L297+M297+N297+O297+P297+Q297+R297+S297+T297)/12</f>
        <v>950400</v>
      </c>
      <c r="V297" s="17">
        <f>SUM(I297:U297)</f>
        <v>12355200</v>
      </c>
      <c r="W297" s="67"/>
    </row>
    <row r="298" spans="1:23" x14ac:dyDescent="0.25">
      <c r="A298" s="69" t="s">
        <v>119</v>
      </c>
      <c r="B298" s="69"/>
      <c r="C298" s="69"/>
      <c r="D298" s="69" t="s">
        <v>115</v>
      </c>
      <c r="E298" s="65" t="s">
        <v>217</v>
      </c>
      <c r="F298" s="11">
        <v>112</v>
      </c>
      <c r="G298" s="11" t="s">
        <v>116</v>
      </c>
      <c r="H298" s="91">
        <v>1593075</v>
      </c>
      <c r="I298" s="44">
        <v>8771357</v>
      </c>
      <c r="J298" s="44">
        <v>8771357</v>
      </c>
      <c r="K298" s="44">
        <v>8771357</v>
      </c>
      <c r="L298" s="44">
        <v>8771357</v>
      </c>
      <c r="M298" s="44">
        <v>8771357</v>
      </c>
      <c r="N298" s="44">
        <v>8771357</v>
      </c>
      <c r="O298" s="44">
        <v>8771357</v>
      </c>
      <c r="P298" s="44">
        <v>8771357</v>
      </c>
      <c r="Q298" s="44">
        <v>8771357</v>
      </c>
      <c r="R298" s="44">
        <v>8771357</v>
      </c>
      <c r="S298" s="44">
        <v>8771357</v>
      </c>
      <c r="T298" s="44">
        <v>8771357</v>
      </c>
      <c r="U298" s="44">
        <v>8771357</v>
      </c>
      <c r="V298" s="4">
        <f t="shared" ref="V298" si="74">SUM(I298:U298)</f>
        <v>114027641</v>
      </c>
      <c r="W298" s="67">
        <f>SUM(V298,V299)</f>
        <v>126382841</v>
      </c>
    </row>
    <row r="299" spans="1:23" x14ac:dyDescent="0.25">
      <c r="A299" s="69"/>
      <c r="B299" s="69"/>
      <c r="C299" s="69"/>
      <c r="D299" s="69"/>
      <c r="E299" s="66"/>
      <c r="F299" s="11">
        <v>113</v>
      </c>
      <c r="G299" s="11" t="s">
        <v>117</v>
      </c>
      <c r="H299" s="91"/>
      <c r="I299" s="23">
        <v>950400</v>
      </c>
      <c r="J299" s="23">
        <v>950400</v>
      </c>
      <c r="K299" s="23">
        <v>950400</v>
      </c>
      <c r="L299" s="23">
        <v>950400</v>
      </c>
      <c r="M299" s="23">
        <v>950400</v>
      </c>
      <c r="N299" s="23">
        <v>950400</v>
      </c>
      <c r="O299" s="23">
        <v>950400</v>
      </c>
      <c r="P299" s="23">
        <v>950400</v>
      </c>
      <c r="Q299" s="23">
        <v>950400</v>
      </c>
      <c r="R299" s="23">
        <v>950400</v>
      </c>
      <c r="S299" s="23">
        <v>950400</v>
      </c>
      <c r="T299" s="23">
        <v>950400</v>
      </c>
      <c r="U299" s="23">
        <f t="shared" si="73"/>
        <v>950400</v>
      </c>
      <c r="V299" s="17">
        <f>SUM(I299:U299)</f>
        <v>12355200</v>
      </c>
      <c r="W299" s="67"/>
    </row>
    <row r="300" spans="1:23" x14ac:dyDescent="0.25">
      <c r="A300" s="69" t="s">
        <v>120</v>
      </c>
      <c r="B300" s="69"/>
      <c r="C300" s="69"/>
      <c r="D300" s="69" t="s">
        <v>115</v>
      </c>
      <c r="E300" s="65" t="s">
        <v>217</v>
      </c>
      <c r="F300" s="11">
        <v>112</v>
      </c>
      <c r="G300" s="11" t="s">
        <v>116</v>
      </c>
      <c r="H300" s="91">
        <v>430164</v>
      </c>
      <c r="I300" s="44">
        <v>8771357</v>
      </c>
      <c r="J300" s="44">
        <v>8771357</v>
      </c>
      <c r="K300" s="44">
        <v>8771357</v>
      </c>
      <c r="L300" s="44">
        <v>8771357</v>
      </c>
      <c r="M300" s="44">
        <v>8771357</v>
      </c>
      <c r="N300" s="44">
        <v>8771357</v>
      </c>
      <c r="O300" s="44">
        <v>8771357</v>
      </c>
      <c r="P300" s="44">
        <v>8771357</v>
      </c>
      <c r="Q300" s="44">
        <v>8771357</v>
      </c>
      <c r="R300" s="44">
        <v>8771357</v>
      </c>
      <c r="S300" s="44">
        <v>8771357</v>
      </c>
      <c r="T300" s="44">
        <v>8771357</v>
      </c>
      <c r="U300" s="44">
        <v>8771357</v>
      </c>
      <c r="V300" s="4">
        <f t="shared" ref="V300" si="75">SUM(I300:U300)</f>
        <v>114027641</v>
      </c>
      <c r="W300" s="67">
        <f>SUM(V300,V301)</f>
        <v>126382841</v>
      </c>
    </row>
    <row r="301" spans="1:23" x14ac:dyDescent="0.25">
      <c r="A301" s="69"/>
      <c r="B301" s="69"/>
      <c r="C301" s="69"/>
      <c r="D301" s="69"/>
      <c r="E301" s="66"/>
      <c r="F301" s="11">
        <v>113</v>
      </c>
      <c r="G301" s="11" t="s">
        <v>117</v>
      </c>
      <c r="H301" s="91"/>
      <c r="I301" s="23">
        <v>950400</v>
      </c>
      <c r="J301" s="23">
        <v>950400</v>
      </c>
      <c r="K301" s="23">
        <v>950400</v>
      </c>
      <c r="L301" s="23">
        <v>950400</v>
      </c>
      <c r="M301" s="23">
        <v>950400</v>
      </c>
      <c r="N301" s="23">
        <v>950400</v>
      </c>
      <c r="O301" s="23">
        <v>950400</v>
      </c>
      <c r="P301" s="23">
        <v>950400</v>
      </c>
      <c r="Q301" s="23">
        <v>950400</v>
      </c>
      <c r="R301" s="23">
        <v>950400</v>
      </c>
      <c r="S301" s="23">
        <v>950400</v>
      </c>
      <c r="T301" s="23">
        <v>950400</v>
      </c>
      <c r="U301" s="23">
        <f t="shared" si="73"/>
        <v>950400</v>
      </c>
      <c r="V301" s="17">
        <f>SUM(I301:U301)</f>
        <v>12355200</v>
      </c>
      <c r="W301" s="67"/>
    </row>
    <row r="302" spans="1:23" x14ac:dyDescent="0.25">
      <c r="A302" s="69" t="s">
        <v>121</v>
      </c>
      <c r="B302" s="69"/>
      <c r="C302" s="69"/>
      <c r="D302" s="69" t="s">
        <v>115</v>
      </c>
      <c r="E302" s="65" t="s">
        <v>217</v>
      </c>
      <c r="F302" s="11">
        <v>112</v>
      </c>
      <c r="G302" s="11" t="s">
        <v>116</v>
      </c>
      <c r="H302" s="91">
        <v>1816206</v>
      </c>
      <c r="I302" s="44">
        <v>8771357</v>
      </c>
      <c r="J302" s="44">
        <v>8771357</v>
      </c>
      <c r="K302" s="44">
        <v>8771357</v>
      </c>
      <c r="L302" s="44">
        <v>8771357</v>
      </c>
      <c r="M302" s="44">
        <v>8771357</v>
      </c>
      <c r="N302" s="44">
        <v>8771357</v>
      </c>
      <c r="O302" s="44">
        <v>8771357</v>
      </c>
      <c r="P302" s="44">
        <v>8771357</v>
      </c>
      <c r="Q302" s="44">
        <v>8771357</v>
      </c>
      <c r="R302" s="44">
        <v>8771357</v>
      </c>
      <c r="S302" s="44">
        <v>0</v>
      </c>
      <c r="T302" s="44">
        <v>0</v>
      </c>
      <c r="U302" s="44">
        <v>7309464</v>
      </c>
      <c r="V302" s="4">
        <f t="shared" ref="V302" si="76">SUM(I302:U302)</f>
        <v>95023034</v>
      </c>
      <c r="W302" s="67">
        <f>SUM(V302,V303)</f>
        <v>105319034</v>
      </c>
    </row>
    <row r="303" spans="1:23" x14ac:dyDescent="0.25">
      <c r="A303" s="69"/>
      <c r="B303" s="69"/>
      <c r="C303" s="69"/>
      <c r="D303" s="69"/>
      <c r="E303" s="66"/>
      <c r="F303" s="11">
        <v>113</v>
      </c>
      <c r="G303" s="11" t="s">
        <v>117</v>
      </c>
      <c r="H303" s="91"/>
      <c r="I303" s="23">
        <v>950400</v>
      </c>
      <c r="J303" s="23">
        <v>950400</v>
      </c>
      <c r="K303" s="23">
        <v>950400</v>
      </c>
      <c r="L303" s="23">
        <v>950400</v>
      </c>
      <c r="M303" s="23">
        <v>950400</v>
      </c>
      <c r="N303" s="23">
        <v>950400</v>
      </c>
      <c r="O303" s="23">
        <v>950400</v>
      </c>
      <c r="P303" s="23">
        <v>950400</v>
      </c>
      <c r="Q303" s="23">
        <v>950400</v>
      </c>
      <c r="R303" s="23">
        <v>950400</v>
      </c>
      <c r="S303" s="23">
        <v>0</v>
      </c>
      <c r="T303" s="23">
        <v>0</v>
      </c>
      <c r="U303" s="23">
        <f t="shared" si="73"/>
        <v>792000</v>
      </c>
      <c r="V303" s="17">
        <f>SUM(I303:U303)</f>
        <v>10296000</v>
      </c>
      <c r="W303" s="67"/>
    </row>
    <row r="304" spans="1:23" x14ac:dyDescent="0.25">
      <c r="A304" s="69" t="s">
        <v>122</v>
      </c>
      <c r="B304" s="69"/>
      <c r="C304" s="69"/>
      <c r="D304" s="69" t="s">
        <v>115</v>
      </c>
      <c r="E304" s="65" t="s">
        <v>217</v>
      </c>
      <c r="F304" s="11">
        <v>112</v>
      </c>
      <c r="G304" s="11" t="s">
        <v>116</v>
      </c>
      <c r="H304" s="91">
        <v>4545043</v>
      </c>
      <c r="I304" s="44">
        <v>8771357</v>
      </c>
      <c r="J304" s="44">
        <v>8771357</v>
      </c>
      <c r="K304" s="44">
        <v>8771357</v>
      </c>
      <c r="L304" s="44">
        <v>8771357</v>
      </c>
      <c r="M304" s="44">
        <v>8771357</v>
      </c>
      <c r="N304" s="44">
        <v>8771357</v>
      </c>
      <c r="O304" s="44">
        <v>8771357</v>
      </c>
      <c r="P304" s="44">
        <v>8771357</v>
      </c>
      <c r="Q304" s="44">
        <v>8771357</v>
      </c>
      <c r="R304" s="44">
        <v>8771357</v>
      </c>
      <c r="S304" s="44">
        <v>8771357</v>
      </c>
      <c r="T304" s="44">
        <v>8771357</v>
      </c>
      <c r="U304" s="44">
        <v>8771357</v>
      </c>
      <c r="V304" s="4">
        <f t="shared" ref="V304" si="77">SUM(I304:U304)</f>
        <v>114027641</v>
      </c>
      <c r="W304" s="67">
        <f>SUM(V304,V305)</f>
        <v>126382841</v>
      </c>
    </row>
    <row r="305" spans="1:23" x14ac:dyDescent="0.25">
      <c r="A305" s="69"/>
      <c r="B305" s="69"/>
      <c r="C305" s="69"/>
      <c r="D305" s="69"/>
      <c r="E305" s="66"/>
      <c r="F305" s="11">
        <v>113</v>
      </c>
      <c r="G305" s="11" t="s">
        <v>117</v>
      </c>
      <c r="H305" s="91"/>
      <c r="I305" s="23">
        <v>950400</v>
      </c>
      <c r="J305" s="23">
        <v>950400</v>
      </c>
      <c r="K305" s="23">
        <v>950400</v>
      </c>
      <c r="L305" s="23">
        <v>950400</v>
      </c>
      <c r="M305" s="23">
        <v>950400</v>
      </c>
      <c r="N305" s="23">
        <v>950400</v>
      </c>
      <c r="O305" s="23">
        <v>950400</v>
      </c>
      <c r="P305" s="23">
        <v>950400</v>
      </c>
      <c r="Q305" s="23">
        <v>950400</v>
      </c>
      <c r="R305" s="23">
        <v>950400</v>
      </c>
      <c r="S305" s="23">
        <v>950400</v>
      </c>
      <c r="T305" s="23">
        <v>950400</v>
      </c>
      <c r="U305" s="23">
        <f t="shared" si="73"/>
        <v>950400</v>
      </c>
      <c r="V305" s="17">
        <f>SUM(I305:U305)</f>
        <v>12355200</v>
      </c>
      <c r="W305" s="67"/>
    </row>
    <row r="306" spans="1:23" x14ac:dyDescent="0.25">
      <c r="A306" s="69" t="s">
        <v>123</v>
      </c>
      <c r="B306" s="69"/>
      <c r="C306" s="69"/>
      <c r="D306" s="69" t="s">
        <v>115</v>
      </c>
      <c r="E306" s="65" t="s">
        <v>217</v>
      </c>
      <c r="F306" s="11">
        <v>112</v>
      </c>
      <c r="G306" s="11" t="s">
        <v>116</v>
      </c>
      <c r="H306" s="91">
        <v>631474</v>
      </c>
      <c r="I306" s="44">
        <v>8771357</v>
      </c>
      <c r="J306" s="44">
        <v>8771357</v>
      </c>
      <c r="K306" s="44">
        <v>8771357</v>
      </c>
      <c r="L306" s="44">
        <v>8771357</v>
      </c>
      <c r="M306" s="44">
        <v>8771357</v>
      </c>
      <c r="N306" s="44">
        <v>8771357</v>
      </c>
      <c r="O306" s="44">
        <v>8771357</v>
      </c>
      <c r="P306" s="44">
        <v>8771357</v>
      </c>
      <c r="Q306" s="44">
        <v>8771357</v>
      </c>
      <c r="R306" s="44">
        <v>8771357</v>
      </c>
      <c r="S306" s="44">
        <v>8771357</v>
      </c>
      <c r="T306" s="44">
        <v>8771357</v>
      </c>
      <c r="U306" s="44">
        <v>8771357</v>
      </c>
      <c r="V306" s="4">
        <f t="shared" ref="V306" si="78">SUM(I306:U306)</f>
        <v>114027641</v>
      </c>
      <c r="W306" s="67">
        <f>SUM(V306,V307)</f>
        <v>126382841</v>
      </c>
    </row>
    <row r="307" spans="1:23" x14ac:dyDescent="0.25">
      <c r="A307" s="69"/>
      <c r="B307" s="69"/>
      <c r="C307" s="69"/>
      <c r="D307" s="69"/>
      <c r="E307" s="66"/>
      <c r="F307" s="11">
        <v>113</v>
      </c>
      <c r="G307" s="11" t="s">
        <v>117</v>
      </c>
      <c r="H307" s="91"/>
      <c r="I307" s="23">
        <v>950400</v>
      </c>
      <c r="J307" s="23">
        <v>950400</v>
      </c>
      <c r="K307" s="23">
        <v>950400</v>
      </c>
      <c r="L307" s="23">
        <v>950400</v>
      </c>
      <c r="M307" s="23">
        <v>950400</v>
      </c>
      <c r="N307" s="23">
        <v>950400</v>
      </c>
      <c r="O307" s="23">
        <v>950400</v>
      </c>
      <c r="P307" s="23">
        <v>950400</v>
      </c>
      <c r="Q307" s="23">
        <v>950400</v>
      </c>
      <c r="R307" s="23">
        <v>950400</v>
      </c>
      <c r="S307" s="23">
        <v>950400</v>
      </c>
      <c r="T307" s="23">
        <v>950400</v>
      </c>
      <c r="U307" s="23">
        <f t="shared" si="73"/>
        <v>950400</v>
      </c>
      <c r="V307" s="17">
        <f>SUM(I307:U307)</f>
        <v>12355200</v>
      </c>
      <c r="W307" s="67"/>
    </row>
    <row r="308" spans="1:23" x14ac:dyDescent="0.25">
      <c r="A308" s="69" t="s">
        <v>124</v>
      </c>
      <c r="B308" s="69"/>
      <c r="C308" s="69"/>
      <c r="D308" s="69" t="s">
        <v>115</v>
      </c>
      <c r="E308" s="65" t="s">
        <v>217</v>
      </c>
      <c r="F308" s="11">
        <v>112</v>
      </c>
      <c r="G308" s="11" t="s">
        <v>116</v>
      </c>
      <c r="H308" s="91">
        <v>1470519</v>
      </c>
      <c r="I308" s="44">
        <v>8771357</v>
      </c>
      <c r="J308" s="44">
        <v>8771357</v>
      </c>
      <c r="K308" s="44">
        <v>8771357</v>
      </c>
      <c r="L308" s="44">
        <v>8771357</v>
      </c>
      <c r="M308" s="44">
        <v>8771357</v>
      </c>
      <c r="N308" s="44">
        <v>8771357</v>
      </c>
      <c r="O308" s="44">
        <v>8771357</v>
      </c>
      <c r="P308" s="44">
        <v>8771357</v>
      </c>
      <c r="Q308" s="44">
        <v>8771357</v>
      </c>
      <c r="R308" s="44">
        <v>8771357</v>
      </c>
      <c r="S308" s="44">
        <v>8771357</v>
      </c>
      <c r="T308" s="44">
        <v>8771357</v>
      </c>
      <c r="U308" s="44">
        <v>8771357</v>
      </c>
      <c r="V308" s="4">
        <f t="shared" ref="V308" si="79">SUM(I308:U308)</f>
        <v>114027641</v>
      </c>
      <c r="W308" s="67">
        <f>SUM(V308,V309)</f>
        <v>126382841</v>
      </c>
    </row>
    <row r="309" spans="1:23" x14ac:dyDescent="0.25">
      <c r="A309" s="69"/>
      <c r="B309" s="69"/>
      <c r="C309" s="69"/>
      <c r="D309" s="69"/>
      <c r="E309" s="66"/>
      <c r="F309" s="11">
        <v>113</v>
      </c>
      <c r="G309" s="11" t="s">
        <v>117</v>
      </c>
      <c r="H309" s="91"/>
      <c r="I309" s="23">
        <v>950400</v>
      </c>
      <c r="J309" s="23">
        <v>950400</v>
      </c>
      <c r="K309" s="23">
        <v>950400</v>
      </c>
      <c r="L309" s="23">
        <v>950400</v>
      </c>
      <c r="M309" s="23">
        <v>950400</v>
      </c>
      <c r="N309" s="23">
        <v>950400</v>
      </c>
      <c r="O309" s="23">
        <v>950400</v>
      </c>
      <c r="P309" s="23">
        <v>950400</v>
      </c>
      <c r="Q309" s="23">
        <v>950400</v>
      </c>
      <c r="R309" s="23">
        <v>950400</v>
      </c>
      <c r="S309" s="23">
        <v>950400</v>
      </c>
      <c r="T309" s="23">
        <v>950400</v>
      </c>
      <c r="U309" s="23">
        <f t="shared" si="73"/>
        <v>950400</v>
      </c>
      <c r="V309" s="17">
        <f>SUM(I309:U309)</f>
        <v>12355200</v>
      </c>
      <c r="W309" s="67"/>
    </row>
    <row r="310" spans="1:23" x14ac:dyDescent="0.25">
      <c r="A310" s="69" t="s">
        <v>125</v>
      </c>
      <c r="B310" s="69"/>
      <c r="C310" s="69"/>
      <c r="D310" s="69" t="s">
        <v>115</v>
      </c>
      <c r="E310" s="65" t="s">
        <v>217</v>
      </c>
      <c r="F310" s="11">
        <v>112</v>
      </c>
      <c r="G310" s="11" t="s">
        <v>116</v>
      </c>
      <c r="H310" s="91">
        <v>3827897</v>
      </c>
      <c r="I310" s="44">
        <v>8771357</v>
      </c>
      <c r="J310" s="44">
        <v>8771357</v>
      </c>
      <c r="K310" s="44">
        <v>8771357</v>
      </c>
      <c r="L310" s="44">
        <v>8771357</v>
      </c>
      <c r="M310" s="44">
        <v>8771357</v>
      </c>
      <c r="N310" s="44">
        <v>8771357</v>
      </c>
      <c r="O310" s="44">
        <v>8771357</v>
      </c>
      <c r="P310" s="44">
        <v>8771357</v>
      </c>
      <c r="Q310" s="44">
        <v>8771357</v>
      </c>
      <c r="R310" s="44">
        <v>8771357</v>
      </c>
      <c r="S310" s="44">
        <v>8771357</v>
      </c>
      <c r="T310" s="44">
        <v>8771357</v>
      </c>
      <c r="U310" s="44">
        <v>8771357</v>
      </c>
      <c r="V310" s="4">
        <f t="shared" ref="V310" si="80">SUM(I310:U310)</f>
        <v>114027641</v>
      </c>
      <c r="W310" s="67">
        <f>SUM(V310,V311)</f>
        <v>126382841</v>
      </c>
    </row>
    <row r="311" spans="1:23" x14ac:dyDescent="0.25">
      <c r="A311" s="69"/>
      <c r="B311" s="69"/>
      <c r="C311" s="69"/>
      <c r="D311" s="69"/>
      <c r="E311" s="66"/>
      <c r="F311" s="11">
        <v>113</v>
      </c>
      <c r="G311" s="11" t="s">
        <v>117</v>
      </c>
      <c r="H311" s="91"/>
      <c r="I311" s="23">
        <v>950400</v>
      </c>
      <c r="J311" s="23">
        <v>950400</v>
      </c>
      <c r="K311" s="23">
        <v>950400</v>
      </c>
      <c r="L311" s="23">
        <v>950400</v>
      </c>
      <c r="M311" s="23">
        <v>950400</v>
      </c>
      <c r="N311" s="23">
        <v>950400</v>
      </c>
      <c r="O311" s="23">
        <v>950400</v>
      </c>
      <c r="P311" s="23">
        <v>950400</v>
      </c>
      <c r="Q311" s="23">
        <v>950400</v>
      </c>
      <c r="R311" s="23">
        <v>950400</v>
      </c>
      <c r="S311" s="23">
        <v>950400</v>
      </c>
      <c r="T311" s="23">
        <v>950400</v>
      </c>
      <c r="U311" s="23">
        <f t="shared" si="73"/>
        <v>950400</v>
      </c>
      <c r="V311" s="17">
        <f>SUM(I311:U311)</f>
        <v>12355200</v>
      </c>
      <c r="W311" s="67"/>
    </row>
    <row r="312" spans="1:23" x14ac:dyDescent="0.25">
      <c r="A312" s="69" t="s">
        <v>126</v>
      </c>
      <c r="B312" s="69"/>
      <c r="C312" s="69"/>
      <c r="D312" s="69" t="s">
        <v>115</v>
      </c>
      <c r="E312" s="65" t="s">
        <v>217</v>
      </c>
      <c r="F312" s="11">
        <v>112</v>
      </c>
      <c r="G312" s="11" t="s">
        <v>116</v>
      </c>
      <c r="H312" s="91">
        <v>1101118</v>
      </c>
      <c r="I312" s="44">
        <v>8771357</v>
      </c>
      <c r="J312" s="44">
        <v>8771357</v>
      </c>
      <c r="K312" s="44">
        <v>8771357</v>
      </c>
      <c r="L312" s="44">
        <v>8771357</v>
      </c>
      <c r="M312" s="44">
        <v>8771357</v>
      </c>
      <c r="N312" s="44">
        <v>8771357</v>
      </c>
      <c r="O312" s="44">
        <v>8771357</v>
      </c>
      <c r="P312" s="44">
        <v>8771357</v>
      </c>
      <c r="Q312" s="44">
        <v>8771357</v>
      </c>
      <c r="R312" s="44">
        <v>8771357</v>
      </c>
      <c r="S312" s="44">
        <v>8771357</v>
      </c>
      <c r="T312" s="44">
        <v>8771357</v>
      </c>
      <c r="U312" s="44">
        <v>8771357</v>
      </c>
      <c r="V312" s="4">
        <f t="shared" ref="V312" si="81">SUM(I312:U312)</f>
        <v>114027641</v>
      </c>
      <c r="W312" s="67">
        <f>SUM(V312,V313)</f>
        <v>126382841</v>
      </c>
    </row>
    <row r="313" spans="1:23" x14ac:dyDescent="0.25">
      <c r="A313" s="69"/>
      <c r="B313" s="69"/>
      <c r="C313" s="69"/>
      <c r="D313" s="69"/>
      <c r="E313" s="66"/>
      <c r="F313" s="11">
        <v>113</v>
      </c>
      <c r="G313" s="11" t="s">
        <v>117</v>
      </c>
      <c r="H313" s="91"/>
      <c r="I313" s="23">
        <v>950400</v>
      </c>
      <c r="J313" s="23">
        <v>950400</v>
      </c>
      <c r="K313" s="23">
        <v>950400</v>
      </c>
      <c r="L313" s="23">
        <v>950400</v>
      </c>
      <c r="M313" s="23">
        <v>950400</v>
      </c>
      <c r="N313" s="23">
        <v>950400</v>
      </c>
      <c r="O313" s="23">
        <v>950400</v>
      </c>
      <c r="P313" s="23">
        <v>950400</v>
      </c>
      <c r="Q313" s="23">
        <v>950400</v>
      </c>
      <c r="R313" s="23">
        <v>950400</v>
      </c>
      <c r="S313" s="23">
        <v>950400</v>
      </c>
      <c r="T313" s="23">
        <v>950400</v>
      </c>
      <c r="U313" s="23">
        <f t="shared" si="73"/>
        <v>950400</v>
      </c>
      <c r="V313" s="17">
        <f>SUM(I313:U313)</f>
        <v>12355200</v>
      </c>
      <c r="W313" s="67"/>
    </row>
    <row r="314" spans="1:23" x14ac:dyDescent="0.25">
      <c r="A314" s="69" t="s">
        <v>127</v>
      </c>
      <c r="B314" s="69"/>
      <c r="C314" s="69"/>
      <c r="D314" s="69" t="s">
        <v>115</v>
      </c>
      <c r="E314" s="65" t="s">
        <v>217</v>
      </c>
      <c r="F314" s="11">
        <v>112</v>
      </c>
      <c r="G314" s="11" t="s">
        <v>116</v>
      </c>
      <c r="H314" s="91">
        <v>1370440</v>
      </c>
      <c r="I314" s="44">
        <v>8771357</v>
      </c>
      <c r="J314" s="44">
        <v>8771357</v>
      </c>
      <c r="K314" s="44">
        <v>8771357</v>
      </c>
      <c r="L314" s="44">
        <v>8771357</v>
      </c>
      <c r="M314" s="44">
        <v>8771357</v>
      </c>
      <c r="N314" s="44">
        <v>8771357</v>
      </c>
      <c r="O314" s="44">
        <v>8771357</v>
      </c>
      <c r="P314" s="44">
        <v>8771357</v>
      </c>
      <c r="Q314" s="44">
        <v>8771357</v>
      </c>
      <c r="R314" s="44">
        <v>8771357</v>
      </c>
      <c r="S314" s="44">
        <v>8771357</v>
      </c>
      <c r="T314" s="44">
        <v>8771357</v>
      </c>
      <c r="U314" s="44">
        <v>8771357</v>
      </c>
      <c r="V314" s="4">
        <f t="shared" ref="V314" si="82">SUM(I314:U314)</f>
        <v>114027641</v>
      </c>
      <c r="W314" s="67">
        <f>SUM(V314,V315)</f>
        <v>126382841</v>
      </c>
    </row>
    <row r="315" spans="1:23" x14ac:dyDescent="0.25">
      <c r="A315" s="69"/>
      <c r="B315" s="69"/>
      <c r="C315" s="69"/>
      <c r="D315" s="69"/>
      <c r="E315" s="66"/>
      <c r="F315" s="11">
        <v>113</v>
      </c>
      <c r="G315" s="11" t="s">
        <v>117</v>
      </c>
      <c r="H315" s="91"/>
      <c r="I315" s="23">
        <v>950400</v>
      </c>
      <c r="J315" s="23">
        <v>950400</v>
      </c>
      <c r="K315" s="23">
        <v>950400</v>
      </c>
      <c r="L315" s="23">
        <v>950400</v>
      </c>
      <c r="M315" s="23">
        <v>950400</v>
      </c>
      <c r="N315" s="23">
        <v>950400</v>
      </c>
      <c r="O315" s="23">
        <v>950400</v>
      </c>
      <c r="P315" s="23">
        <v>950400</v>
      </c>
      <c r="Q315" s="23">
        <v>950400</v>
      </c>
      <c r="R315" s="23">
        <v>950400</v>
      </c>
      <c r="S315" s="23">
        <v>950400</v>
      </c>
      <c r="T315" s="23">
        <v>950400</v>
      </c>
      <c r="U315" s="23">
        <f t="shared" si="73"/>
        <v>950400</v>
      </c>
      <c r="V315" s="17">
        <f>SUM(I315:U315)</f>
        <v>12355200</v>
      </c>
      <c r="W315" s="67"/>
    </row>
    <row r="316" spans="1:23" x14ac:dyDescent="0.25">
      <c r="A316" s="69" t="s">
        <v>128</v>
      </c>
      <c r="B316" s="69"/>
      <c r="C316" s="69"/>
      <c r="D316" s="69" t="s">
        <v>115</v>
      </c>
      <c r="E316" s="65" t="s">
        <v>217</v>
      </c>
      <c r="F316" s="11">
        <v>112</v>
      </c>
      <c r="G316" s="11" t="s">
        <v>116</v>
      </c>
      <c r="H316" s="91">
        <v>3633946</v>
      </c>
      <c r="I316" s="44">
        <v>8771357</v>
      </c>
      <c r="J316" s="44">
        <v>8771357</v>
      </c>
      <c r="K316" s="44">
        <v>8771357</v>
      </c>
      <c r="L316" s="44">
        <v>8771357</v>
      </c>
      <c r="M316" s="44">
        <v>8771357</v>
      </c>
      <c r="N316" s="44">
        <v>8771357</v>
      </c>
      <c r="O316" s="44">
        <v>8771357</v>
      </c>
      <c r="P316" s="44">
        <v>8771357</v>
      </c>
      <c r="Q316" s="44">
        <v>8771357</v>
      </c>
      <c r="R316" s="44">
        <v>8771357</v>
      </c>
      <c r="S316" s="44">
        <v>8771357</v>
      </c>
      <c r="T316" s="44">
        <v>8771357</v>
      </c>
      <c r="U316" s="44">
        <v>8771357</v>
      </c>
      <c r="V316" s="4">
        <f t="shared" ref="V316" si="83">SUM(I316:U316)</f>
        <v>114027641</v>
      </c>
      <c r="W316" s="67">
        <f>SUM(V316,V317)</f>
        <v>126382841</v>
      </c>
    </row>
    <row r="317" spans="1:23" x14ac:dyDescent="0.25">
      <c r="A317" s="69"/>
      <c r="B317" s="69"/>
      <c r="C317" s="69"/>
      <c r="D317" s="69"/>
      <c r="E317" s="66"/>
      <c r="F317" s="11">
        <v>113</v>
      </c>
      <c r="G317" s="11" t="s">
        <v>117</v>
      </c>
      <c r="H317" s="91"/>
      <c r="I317" s="23">
        <v>950400</v>
      </c>
      <c r="J317" s="23">
        <v>950400</v>
      </c>
      <c r="K317" s="23">
        <v>950400</v>
      </c>
      <c r="L317" s="23">
        <v>950400</v>
      </c>
      <c r="M317" s="23">
        <v>950400</v>
      </c>
      <c r="N317" s="23">
        <v>950400</v>
      </c>
      <c r="O317" s="23">
        <v>950400</v>
      </c>
      <c r="P317" s="23">
        <v>950400</v>
      </c>
      <c r="Q317" s="23">
        <v>950400</v>
      </c>
      <c r="R317" s="23">
        <v>950400</v>
      </c>
      <c r="S317" s="23">
        <v>950400</v>
      </c>
      <c r="T317" s="23">
        <v>950400</v>
      </c>
      <c r="U317" s="23">
        <f t="shared" si="73"/>
        <v>950400</v>
      </c>
      <c r="V317" s="17">
        <f>SUM(I317:U317)</f>
        <v>12355200</v>
      </c>
      <c r="W317" s="67"/>
    </row>
    <row r="318" spans="1:23" x14ac:dyDescent="0.25">
      <c r="A318" s="69" t="s">
        <v>129</v>
      </c>
      <c r="B318" s="69"/>
      <c r="C318" s="69"/>
      <c r="D318" s="69" t="s">
        <v>115</v>
      </c>
      <c r="E318" s="65" t="s">
        <v>217</v>
      </c>
      <c r="F318" s="11">
        <v>112</v>
      </c>
      <c r="G318" s="11" t="s">
        <v>116</v>
      </c>
      <c r="H318" s="91">
        <v>3817211</v>
      </c>
      <c r="I318" s="44">
        <v>8771357</v>
      </c>
      <c r="J318" s="44">
        <v>8771357</v>
      </c>
      <c r="K318" s="44">
        <v>8771357</v>
      </c>
      <c r="L318" s="44">
        <v>8771357</v>
      </c>
      <c r="M318" s="44">
        <v>8771357</v>
      </c>
      <c r="N318" s="44">
        <v>8771357</v>
      </c>
      <c r="O318" s="44">
        <v>8771357</v>
      </c>
      <c r="P318" s="44">
        <v>8771357</v>
      </c>
      <c r="Q318" s="44">
        <v>8771357</v>
      </c>
      <c r="R318" s="44">
        <v>8771357</v>
      </c>
      <c r="S318" s="44">
        <v>8771357</v>
      </c>
      <c r="T318" s="44">
        <v>8771357</v>
      </c>
      <c r="U318" s="44">
        <v>8771357</v>
      </c>
      <c r="V318" s="4">
        <f t="shared" ref="V318" si="84">SUM(I318:U318)</f>
        <v>114027641</v>
      </c>
      <c r="W318" s="67">
        <f>SUM(V318,V319)</f>
        <v>126382841</v>
      </c>
    </row>
    <row r="319" spans="1:23" x14ac:dyDescent="0.25">
      <c r="A319" s="69"/>
      <c r="B319" s="69"/>
      <c r="C319" s="69"/>
      <c r="D319" s="69"/>
      <c r="E319" s="66"/>
      <c r="F319" s="11">
        <v>113</v>
      </c>
      <c r="G319" s="11" t="s">
        <v>117</v>
      </c>
      <c r="H319" s="91"/>
      <c r="I319" s="23">
        <v>950400</v>
      </c>
      <c r="J319" s="23">
        <v>950400</v>
      </c>
      <c r="K319" s="23">
        <v>950400</v>
      </c>
      <c r="L319" s="23">
        <v>950400</v>
      </c>
      <c r="M319" s="23">
        <v>950400</v>
      </c>
      <c r="N319" s="23">
        <v>950400</v>
      </c>
      <c r="O319" s="23">
        <v>950400</v>
      </c>
      <c r="P319" s="23">
        <v>950400</v>
      </c>
      <c r="Q319" s="23">
        <v>950400</v>
      </c>
      <c r="R319" s="23">
        <v>950400</v>
      </c>
      <c r="S319" s="23">
        <v>950400</v>
      </c>
      <c r="T319" s="23">
        <v>950400</v>
      </c>
      <c r="U319" s="23">
        <f t="shared" si="73"/>
        <v>950400</v>
      </c>
      <c r="V319" s="17">
        <f>SUM(I319:U319)</f>
        <v>12355200</v>
      </c>
      <c r="W319" s="67"/>
    </row>
    <row r="320" spans="1:23" x14ac:dyDescent="0.25">
      <c r="A320" s="69" t="s">
        <v>130</v>
      </c>
      <c r="B320" s="69"/>
      <c r="C320" s="69"/>
      <c r="D320" s="69" t="s">
        <v>115</v>
      </c>
      <c r="E320" s="65" t="s">
        <v>217</v>
      </c>
      <c r="F320" s="11">
        <v>112</v>
      </c>
      <c r="G320" s="11" t="s">
        <v>116</v>
      </c>
      <c r="H320" s="91">
        <v>5263602</v>
      </c>
      <c r="I320" s="44">
        <v>8771357</v>
      </c>
      <c r="J320" s="44">
        <v>8771357</v>
      </c>
      <c r="K320" s="44">
        <v>8771357</v>
      </c>
      <c r="L320" s="44">
        <v>8771357</v>
      </c>
      <c r="M320" s="44">
        <v>8771357</v>
      </c>
      <c r="N320" s="44">
        <v>8771357</v>
      </c>
      <c r="O320" s="44">
        <v>8771357</v>
      </c>
      <c r="P320" s="44">
        <v>8771357</v>
      </c>
      <c r="Q320" s="44">
        <v>8771357</v>
      </c>
      <c r="R320" s="44">
        <v>8771357</v>
      </c>
      <c r="S320" s="44">
        <v>8771357</v>
      </c>
      <c r="T320" s="44">
        <v>8771357</v>
      </c>
      <c r="U320" s="44">
        <v>8771357</v>
      </c>
      <c r="V320" s="4">
        <f t="shared" ref="V320" si="85">SUM(I320:U320)</f>
        <v>114027641</v>
      </c>
      <c r="W320" s="67">
        <f>SUM(V320,V321)</f>
        <v>126382841</v>
      </c>
    </row>
    <row r="321" spans="1:23" x14ac:dyDescent="0.25">
      <c r="A321" s="69"/>
      <c r="B321" s="69"/>
      <c r="C321" s="69"/>
      <c r="D321" s="69"/>
      <c r="E321" s="66"/>
      <c r="F321" s="11">
        <v>113</v>
      </c>
      <c r="G321" s="11" t="s">
        <v>117</v>
      </c>
      <c r="H321" s="91"/>
      <c r="I321" s="23">
        <v>950400</v>
      </c>
      <c r="J321" s="23">
        <v>950400</v>
      </c>
      <c r="K321" s="23">
        <v>950400</v>
      </c>
      <c r="L321" s="23">
        <v>950400</v>
      </c>
      <c r="M321" s="23">
        <v>950400</v>
      </c>
      <c r="N321" s="23">
        <v>950400</v>
      </c>
      <c r="O321" s="23">
        <v>950400</v>
      </c>
      <c r="P321" s="23">
        <v>950400</v>
      </c>
      <c r="Q321" s="23">
        <v>950400</v>
      </c>
      <c r="R321" s="23">
        <v>950400</v>
      </c>
      <c r="S321" s="23">
        <v>950400</v>
      </c>
      <c r="T321" s="23">
        <v>950400</v>
      </c>
      <c r="U321" s="23">
        <f t="shared" si="73"/>
        <v>950400</v>
      </c>
      <c r="V321" s="17">
        <f>SUM(I321:U321)</f>
        <v>12355200</v>
      </c>
      <c r="W321" s="67"/>
    </row>
    <row r="322" spans="1:23" x14ac:dyDescent="0.25">
      <c r="A322" s="69" t="s">
        <v>131</v>
      </c>
      <c r="B322" s="69"/>
      <c r="C322" s="69"/>
      <c r="D322" s="69" t="s">
        <v>115</v>
      </c>
      <c r="E322" s="65" t="s">
        <v>217</v>
      </c>
      <c r="F322" s="11">
        <v>112</v>
      </c>
      <c r="G322" s="11" t="s">
        <v>116</v>
      </c>
      <c r="H322" s="91">
        <v>3265247</v>
      </c>
      <c r="I322" s="44">
        <v>8771357</v>
      </c>
      <c r="J322" s="44">
        <v>8771357</v>
      </c>
      <c r="K322" s="44">
        <v>8771357</v>
      </c>
      <c r="L322" s="44">
        <v>8771357</v>
      </c>
      <c r="M322" s="44">
        <v>8771357</v>
      </c>
      <c r="N322" s="44">
        <v>8771357</v>
      </c>
      <c r="O322" s="44">
        <v>8771357</v>
      </c>
      <c r="P322" s="44">
        <v>8771357</v>
      </c>
      <c r="Q322" s="44">
        <v>8771357</v>
      </c>
      <c r="R322" s="44">
        <v>8771357</v>
      </c>
      <c r="S322" s="44">
        <v>8771357</v>
      </c>
      <c r="T322" s="44">
        <v>8771357</v>
      </c>
      <c r="U322" s="44">
        <v>8771357</v>
      </c>
      <c r="V322" s="4">
        <f t="shared" ref="V322" si="86">SUM(I322:U322)</f>
        <v>114027641</v>
      </c>
      <c r="W322" s="67">
        <f>SUM(V322,V323)</f>
        <v>126382841</v>
      </c>
    </row>
    <row r="323" spans="1:23" x14ac:dyDescent="0.25">
      <c r="A323" s="69"/>
      <c r="B323" s="69"/>
      <c r="C323" s="69"/>
      <c r="D323" s="69"/>
      <c r="E323" s="66"/>
      <c r="F323" s="11">
        <v>113</v>
      </c>
      <c r="G323" s="11" t="s">
        <v>117</v>
      </c>
      <c r="H323" s="91"/>
      <c r="I323" s="23">
        <v>950400</v>
      </c>
      <c r="J323" s="23">
        <v>950400</v>
      </c>
      <c r="K323" s="23">
        <v>950400</v>
      </c>
      <c r="L323" s="23">
        <v>950400</v>
      </c>
      <c r="M323" s="23">
        <v>950400</v>
      </c>
      <c r="N323" s="23">
        <v>950400</v>
      </c>
      <c r="O323" s="23">
        <v>950400</v>
      </c>
      <c r="P323" s="23">
        <v>950400</v>
      </c>
      <c r="Q323" s="23">
        <v>950400</v>
      </c>
      <c r="R323" s="23">
        <v>950400</v>
      </c>
      <c r="S323" s="23">
        <v>950400</v>
      </c>
      <c r="T323" s="23">
        <v>950400</v>
      </c>
      <c r="U323" s="23">
        <f t="shared" si="73"/>
        <v>950400</v>
      </c>
      <c r="V323" s="17">
        <f>SUM(I323:U323)</f>
        <v>12355200</v>
      </c>
      <c r="W323" s="67"/>
    </row>
    <row r="324" spans="1:23" x14ac:dyDescent="0.25">
      <c r="A324" s="69" t="s">
        <v>132</v>
      </c>
      <c r="B324" s="69"/>
      <c r="C324" s="69"/>
      <c r="D324" s="69" t="s">
        <v>115</v>
      </c>
      <c r="E324" s="65" t="s">
        <v>217</v>
      </c>
      <c r="F324" s="11">
        <v>112</v>
      </c>
      <c r="G324" s="11" t="s">
        <v>116</v>
      </c>
      <c r="H324" s="91">
        <v>1169297</v>
      </c>
      <c r="I324" s="44">
        <v>8771357</v>
      </c>
      <c r="J324" s="44">
        <v>8771357</v>
      </c>
      <c r="K324" s="44">
        <v>8771357</v>
      </c>
      <c r="L324" s="44">
        <v>8771357</v>
      </c>
      <c r="M324" s="44">
        <v>8771357</v>
      </c>
      <c r="N324" s="44">
        <v>8771357</v>
      </c>
      <c r="O324" s="44">
        <v>8771357</v>
      </c>
      <c r="P324" s="44">
        <v>8771357</v>
      </c>
      <c r="Q324" s="44">
        <v>8771357</v>
      </c>
      <c r="R324" s="44">
        <v>8771357</v>
      </c>
      <c r="S324" s="44">
        <v>8771357</v>
      </c>
      <c r="T324" s="44">
        <v>8771357</v>
      </c>
      <c r="U324" s="44">
        <v>8771357</v>
      </c>
      <c r="V324" s="4">
        <f t="shared" ref="V324" si="87">SUM(I324:U324)</f>
        <v>114027641</v>
      </c>
      <c r="W324" s="67">
        <f>SUM(V324,V325)</f>
        <v>126382841</v>
      </c>
    </row>
    <row r="325" spans="1:23" x14ac:dyDescent="0.25">
      <c r="A325" s="69"/>
      <c r="B325" s="69"/>
      <c r="C325" s="69"/>
      <c r="D325" s="69"/>
      <c r="E325" s="66"/>
      <c r="F325" s="11">
        <v>113</v>
      </c>
      <c r="G325" s="11" t="s">
        <v>117</v>
      </c>
      <c r="H325" s="91"/>
      <c r="I325" s="23">
        <v>950400</v>
      </c>
      <c r="J325" s="23">
        <v>950400</v>
      </c>
      <c r="K325" s="23">
        <v>950400</v>
      </c>
      <c r="L325" s="23">
        <v>950400</v>
      </c>
      <c r="M325" s="23">
        <v>950400</v>
      </c>
      <c r="N325" s="23">
        <v>950400</v>
      </c>
      <c r="O325" s="23">
        <v>950400</v>
      </c>
      <c r="P325" s="23">
        <v>950400</v>
      </c>
      <c r="Q325" s="23">
        <v>950400</v>
      </c>
      <c r="R325" s="23">
        <v>950400</v>
      </c>
      <c r="S325" s="23">
        <v>950400</v>
      </c>
      <c r="T325" s="23">
        <v>950400</v>
      </c>
      <c r="U325" s="23">
        <f t="shared" si="73"/>
        <v>950400</v>
      </c>
      <c r="V325" s="17">
        <f>SUM(I325:U325)</f>
        <v>12355200</v>
      </c>
      <c r="W325" s="67"/>
    </row>
    <row r="326" spans="1:23" x14ac:dyDescent="0.25">
      <c r="A326" s="69" t="s">
        <v>133</v>
      </c>
      <c r="B326" s="69"/>
      <c r="C326" s="69"/>
      <c r="D326" s="69" t="s">
        <v>115</v>
      </c>
      <c r="E326" s="65" t="s">
        <v>217</v>
      </c>
      <c r="F326" s="11">
        <v>112</v>
      </c>
      <c r="G326" s="11" t="s">
        <v>116</v>
      </c>
      <c r="H326" s="91">
        <v>973733</v>
      </c>
      <c r="I326" s="44">
        <v>8771357</v>
      </c>
      <c r="J326" s="44">
        <v>8771357</v>
      </c>
      <c r="K326" s="44">
        <v>8771357</v>
      </c>
      <c r="L326" s="44">
        <v>8771357</v>
      </c>
      <c r="M326" s="44">
        <v>8771357</v>
      </c>
      <c r="N326" s="44">
        <v>8771357</v>
      </c>
      <c r="O326" s="44">
        <v>8771357</v>
      </c>
      <c r="P326" s="44">
        <v>8771357</v>
      </c>
      <c r="Q326" s="44">
        <v>8771357</v>
      </c>
      <c r="R326" s="44">
        <v>8771357</v>
      </c>
      <c r="S326" s="44">
        <v>8771357</v>
      </c>
      <c r="T326" s="44">
        <v>8771357</v>
      </c>
      <c r="U326" s="44">
        <v>8771357</v>
      </c>
      <c r="V326" s="4">
        <f t="shared" ref="V326" si="88">SUM(I326:U326)</f>
        <v>114027641</v>
      </c>
      <c r="W326" s="67">
        <f>SUM(V326,V327)</f>
        <v>126382841</v>
      </c>
    </row>
    <row r="327" spans="1:23" x14ac:dyDescent="0.25">
      <c r="A327" s="69"/>
      <c r="B327" s="69"/>
      <c r="C327" s="69"/>
      <c r="D327" s="69"/>
      <c r="E327" s="66"/>
      <c r="F327" s="11">
        <v>113</v>
      </c>
      <c r="G327" s="11" t="s">
        <v>117</v>
      </c>
      <c r="H327" s="91"/>
      <c r="I327" s="23">
        <v>950400</v>
      </c>
      <c r="J327" s="23">
        <v>950400</v>
      </c>
      <c r="K327" s="23">
        <v>950400</v>
      </c>
      <c r="L327" s="23">
        <v>950400</v>
      </c>
      <c r="M327" s="23">
        <v>950400</v>
      </c>
      <c r="N327" s="23">
        <v>950400</v>
      </c>
      <c r="O327" s="23">
        <v>950400</v>
      </c>
      <c r="P327" s="23">
        <v>950400</v>
      </c>
      <c r="Q327" s="23">
        <v>950400</v>
      </c>
      <c r="R327" s="23">
        <v>950400</v>
      </c>
      <c r="S327" s="23">
        <v>950400</v>
      </c>
      <c r="T327" s="23">
        <v>950400</v>
      </c>
      <c r="U327" s="23">
        <f t="shared" si="73"/>
        <v>950400</v>
      </c>
      <c r="V327" s="17">
        <f>SUM(I327:U327)</f>
        <v>12355200</v>
      </c>
      <c r="W327" s="67"/>
    </row>
    <row r="328" spans="1:23" x14ac:dyDescent="0.25">
      <c r="A328" s="69" t="s">
        <v>134</v>
      </c>
      <c r="B328" s="69"/>
      <c r="C328" s="69"/>
      <c r="D328" s="69" t="s">
        <v>115</v>
      </c>
      <c r="E328" s="65" t="s">
        <v>217</v>
      </c>
      <c r="F328" s="11">
        <v>112</v>
      </c>
      <c r="G328" s="11" t="s">
        <v>116</v>
      </c>
      <c r="H328" s="91">
        <v>4649248</v>
      </c>
      <c r="I328" s="44">
        <v>8771357</v>
      </c>
      <c r="J328" s="44">
        <v>8771357</v>
      </c>
      <c r="K328" s="44">
        <v>8771357</v>
      </c>
      <c r="L328" s="44">
        <v>8771357</v>
      </c>
      <c r="M328" s="44">
        <v>8771357</v>
      </c>
      <c r="N328" s="44">
        <v>8771357</v>
      </c>
      <c r="O328" s="44">
        <v>8771357</v>
      </c>
      <c r="P328" s="44">
        <v>8771357</v>
      </c>
      <c r="Q328" s="44">
        <v>8771357</v>
      </c>
      <c r="R328" s="44">
        <v>8771357</v>
      </c>
      <c r="S328" s="44">
        <v>8771357</v>
      </c>
      <c r="T328" s="44">
        <v>8771357</v>
      </c>
      <c r="U328" s="44">
        <v>8771357</v>
      </c>
      <c r="V328" s="4">
        <f t="shared" ref="V328" si="89">SUM(I328:U328)</f>
        <v>114027641</v>
      </c>
      <c r="W328" s="67">
        <f>SUM(V328,V329)</f>
        <v>126382841</v>
      </c>
    </row>
    <row r="329" spans="1:23" x14ac:dyDescent="0.25">
      <c r="A329" s="69"/>
      <c r="B329" s="69"/>
      <c r="C329" s="69"/>
      <c r="D329" s="69"/>
      <c r="E329" s="66"/>
      <c r="F329" s="11">
        <v>113</v>
      </c>
      <c r="G329" s="11" t="s">
        <v>117</v>
      </c>
      <c r="H329" s="91"/>
      <c r="I329" s="23">
        <v>950400</v>
      </c>
      <c r="J329" s="23">
        <v>950400</v>
      </c>
      <c r="K329" s="23">
        <v>950400</v>
      </c>
      <c r="L329" s="23">
        <v>950400</v>
      </c>
      <c r="M329" s="23">
        <v>950400</v>
      </c>
      <c r="N329" s="23">
        <v>950400</v>
      </c>
      <c r="O329" s="23">
        <v>950400</v>
      </c>
      <c r="P329" s="23">
        <v>950400</v>
      </c>
      <c r="Q329" s="23">
        <v>950400</v>
      </c>
      <c r="R329" s="23">
        <v>950400</v>
      </c>
      <c r="S329" s="23">
        <v>950400</v>
      </c>
      <c r="T329" s="23">
        <v>950400</v>
      </c>
      <c r="U329" s="23">
        <f t="shared" si="73"/>
        <v>950400</v>
      </c>
      <c r="V329" s="17">
        <f>SUM(I329:U329)</f>
        <v>12355200</v>
      </c>
      <c r="W329" s="67"/>
    </row>
    <row r="330" spans="1:23" x14ac:dyDescent="0.25">
      <c r="A330" s="69" t="s">
        <v>135</v>
      </c>
      <c r="B330" s="69"/>
      <c r="C330" s="69"/>
      <c r="D330" s="69" t="s">
        <v>115</v>
      </c>
      <c r="E330" s="65" t="s">
        <v>217</v>
      </c>
      <c r="F330" s="11">
        <v>112</v>
      </c>
      <c r="G330" s="11" t="s">
        <v>116</v>
      </c>
      <c r="H330" s="91">
        <v>2659101</v>
      </c>
      <c r="I330" s="44">
        <v>8771357</v>
      </c>
      <c r="J330" s="44">
        <v>8771357</v>
      </c>
      <c r="K330" s="44">
        <v>8771357</v>
      </c>
      <c r="L330" s="44">
        <v>8771357</v>
      </c>
      <c r="M330" s="44">
        <v>8771357</v>
      </c>
      <c r="N330" s="44">
        <v>8771357</v>
      </c>
      <c r="O330" s="44">
        <v>8771357</v>
      </c>
      <c r="P330" s="44">
        <v>8771357</v>
      </c>
      <c r="Q330" s="44">
        <v>8771357</v>
      </c>
      <c r="R330" s="44">
        <v>8771357</v>
      </c>
      <c r="S330" s="44">
        <v>8771357</v>
      </c>
      <c r="T330" s="44">
        <v>8771357</v>
      </c>
      <c r="U330" s="44">
        <v>8771357</v>
      </c>
      <c r="V330" s="4">
        <f t="shared" ref="V330" si="90">SUM(I330:U330)</f>
        <v>114027641</v>
      </c>
      <c r="W330" s="67">
        <f>SUM(V330,V331)</f>
        <v>126382841</v>
      </c>
    </row>
    <row r="331" spans="1:23" x14ac:dyDescent="0.25">
      <c r="A331" s="69"/>
      <c r="B331" s="69"/>
      <c r="C331" s="69"/>
      <c r="D331" s="69"/>
      <c r="E331" s="66"/>
      <c r="F331" s="11">
        <v>113</v>
      </c>
      <c r="G331" s="11" t="s">
        <v>117</v>
      </c>
      <c r="H331" s="91"/>
      <c r="I331" s="23">
        <v>950400</v>
      </c>
      <c r="J331" s="23">
        <v>950400</v>
      </c>
      <c r="K331" s="23">
        <v>950400</v>
      </c>
      <c r="L331" s="23">
        <v>950400</v>
      </c>
      <c r="M331" s="23">
        <v>950400</v>
      </c>
      <c r="N331" s="23">
        <v>950400</v>
      </c>
      <c r="O331" s="23">
        <v>950400</v>
      </c>
      <c r="P331" s="23">
        <v>950400</v>
      </c>
      <c r="Q331" s="23">
        <v>950400</v>
      </c>
      <c r="R331" s="23">
        <v>950400</v>
      </c>
      <c r="S331" s="23">
        <v>950400</v>
      </c>
      <c r="T331" s="23">
        <v>950400</v>
      </c>
      <c r="U331" s="23">
        <f t="shared" si="73"/>
        <v>950400</v>
      </c>
      <c r="V331" s="17">
        <f>SUM(I331:U331)</f>
        <v>12355200</v>
      </c>
      <c r="W331" s="67"/>
    </row>
    <row r="332" spans="1:23" x14ac:dyDescent="0.25">
      <c r="A332" s="69" t="s">
        <v>136</v>
      </c>
      <c r="B332" s="69"/>
      <c r="C332" s="69"/>
      <c r="D332" s="69" t="s">
        <v>115</v>
      </c>
      <c r="E332" s="65" t="s">
        <v>217</v>
      </c>
      <c r="F332" s="11">
        <v>112</v>
      </c>
      <c r="G332" s="11" t="s">
        <v>116</v>
      </c>
      <c r="H332" s="91">
        <v>3263455</v>
      </c>
      <c r="I332" s="44">
        <v>8771357</v>
      </c>
      <c r="J332" s="44">
        <v>8771357</v>
      </c>
      <c r="K332" s="44">
        <v>8771357</v>
      </c>
      <c r="L332" s="44">
        <v>8771357</v>
      </c>
      <c r="M332" s="44">
        <v>8771357</v>
      </c>
      <c r="N332" s="44">
        <v>8771357</v>
      </c>
      <c r="O332" s="44">
        <v>8771357</v>
      </c>
      <c r="P332" s="44">
        <v>8771357</v>
      </c>
      <c r="Q332" s="44">
        <v>8771357</v>
      </c>
      <c r="R332" s="44">
        <v>8771357</v>
      </c>
      <c r="S332" s="44">
        <v>0</v>
      </c>
      <c r="T332" s="44">
        <v>0</v>
      </c>
      <c r="U332" s="44">
        <v>7309464</v>
      </c>
      <c r="V332" s="4">
        <f t="shared" ref="V332" si="91">SUM(I332:U332)</f>
        <v>95023034</v>
      </c>
      <c r="W332" s="67">
        <f>SUM(V332,V333)</f>
        <v>105319034</v>
      </c>
    </row>
    <row r="333" spans="1:23" x14ac:dyDescent="0.25">
      <c r="A333" s="69"/>
      <c r="B333" s="69"/>
      <c r="C333" s="69"/>
      <c r="D333" s="69"/>
      <c r="E333" s="66"/>
      <c r="F333" s="11">
        <v>113</v>
      </c>
      <c r="G333" s="11" t="s">
        <v>117</v>
      </c>
      <c r="H333" s="91"/>
      <c r="I333" s="23">
        <v>950400</v>
      </c>
      <c r="J333" s="23">
        <v>950400</v>
      </c>
      <c r="K333" s="23">
        <v>950400</v>
      </c>
      <c r="L333" s="23">
        <v>950400</v>
      </c>
      <c r="M333" s="23">
        <v>950400</v>
      </c>
      <c r="N333" s="23">
        <v>950400</v>
      </c>
      <c r="O333" s="23">
        <v>950400</v>
      </c>
      <c r="P333" s="23">
        <v>950400</v>
      </c>
      <c r="Q333" s="23">
        <v>950400</v>
      </c>
      <c r="R333" s="23">
        <v>950400</v>
      </c>
      <c r="S333" s="23">
        <v>0</v>
      </c>
      <c r="T333" s="23">
        <v>0</v>
      </c>
      <c r="U333" s="23">
        <f t="shared" si="73"/>
        <v>792000</v>
      </c>
      <c r="V333" s="17">
        <f>SUM(I333:U333)</f>
        <v>10296000</v>
      </c>
      <c r="W333" s="67"/>
    </row>
    <row r="334" spans="1:23" x14ac:dyDescent="0.25">
      <c r="A334" s="69" t="s">
        <v>137</v>
      </c>
      <c r="B334" s="69"/>
      <c r="C334" s="69"/>
      <c r="D334" s="69" t="s">
        <v>115</v>
      </c>
      <c r="E334" s="65" t="s">
        <v>217</v>
      </c>
      <c r="F334" s="11">
        <v>112</v>
      </c>
      <c r="G334" s="11" t="s">
        <v>116</v>
      </c>
      <c r="H334" s="91">
        <v>1821102</v>
      </c>
      <c r="I334" s="44">
        <v>8771357</v>
      </c>
      <c r="J334" s="44">
        <v>8771357</v>
      </c>
      <c r="K334" s="44">
        <v>8771357</v>
      </c>
      <c r="L334" s="44">
        <v>8771357</v>
      </c>
      <c r="M334" s="44">
        <v>8771357</v>
      </c>
      <c r="N334" s="44">
        <v>8771357</v>
      </c>
      <c r="O334" s="44">
        <v>8771357</v>
      </c>
      <c r="P334" s="44">
        <v>8771357</v>
      </c>
      <c r="Q334" s="44">
        <v>8771357</v>
      </c>
      <c r="R334" s="44">
        <v>8771357</v>
      </c>
      <c r="S334" s="44">
        <v>8771357</v>
      </c>
      <c r="T334" s="44">
        <v>8771357</v>
      </c>
      <c r="U334" s="44">
        <v>8771357</v>
      </c>
      <c r="V334" s="4">
        <f t="shared" ref="V334" si="92">SUM(I334:U334)</f>
        <v>114027641</v>
      </c>
      <c r="W334" s="67">
        <f>SUM(V334,V335)</f>
        <v>126382841</v>
      </c>
    </row>
    <row r="335" spans="1:23" ht="15.75" thickBot="1" x14ac:dyDescent="0.3">
      <c r="A335" s="69"/>
      <c r="B335" s="69"/>
      <c r="C335" s="69"/>
      <c r="D335" s="69"/>
      <c r="E335" s="66"/>
      <c r="F335" s="11">
        <v>113</v>
      </c>
      <c r="G335" s="11" t="s">
        <v>117</v>
      </c>
      <c r="H335" s="91"/>
      <c r="I335" s="23">
        <v>950400</v>
      </c>
      <c r="J335" s="23">
        <v>950400</v>
      </c>
      <c r="K335" s="23">
        <v>950400</v>
      </c>
      <c r="L335" s="23">
        <v>950400</v>
      </c>
      <c r="M335" s="23">
        <v>950400</v>
      </c>
      <c r="N335" s="23">
        <v>950400</v>
      </c>
      <c r="O335" s="23">
        <v>950400</v>
      </c>
      <c r="P335" s="23">
        <v>950400</v>
      </c>
      <c r="Q335" s="23">
        <v>950400</v>
      </c>
      <c r="R335" s="23">
        <v>950400</v>
      </c>
      <c r="S335" s="23">
        <v>950400</v>
      </c>
      <c r="T335" s="23">
        <v>950400</v>
      </c>
      <c r="U335" s="23">
        <f t="shared" si="73"/>
        <v>950400</v>
      </c>
      <c r="V335" s="17">
        <f>SUM(I335:U335)</f>
        <v>12355200</v>
      </c>
      <c r="W335" s="67"/>
    </row>
    <row r="336" spans="1:23" s="9" customFormat="1" ht="15.75" thickTop="1" x14ac:dyDescent="0.25">
      <c r="A336" s="121" t="s">
        <v>254</v>
      </c>
      <c r="B336" s="122"/>
      <c r="C336" s="123"/>
      <c r="D336" s="65" t="s">
        <v>115</v>
      </c>
      <c r="E336" s="65" t="s">
        <v>217</v>
      </c>
      <c r="F336" s="47">
        <v>112</v>
      </c>
      <c r="G336" s="47" t="s">
        <v>116</v>
      </c>
      <c r="H336" s="127">
        <v>1529379</v>
      </c>
      <c r="I336" s="120">
        <v>0</v>
      </c>
      <c r="J336" s="120">
        <v>0</v>
      </c>
      <c r="K336" s="120">
        <v>0</v>
      </c>
      <c r="L336" s="120">
        <v>0</v>
      </c>
      <c r="M336" s="120">
        <v>0</v>
      </c>
      <c r="N336" s="120">
        <v>0</v>
      </c>
      <c r="O336" s="120">
        <v>0</v>
      </c>
      <c r="P336" s="120">
        <v>0</v>
      </c>
      <c r="Q336" s="120">
        <v>0</v>
      </c>
      <c r="R336" s="120">
        <v>0</v>
      </c>
      <c r="S336" s="120">
        <v>8771357</v>
      </c>
      <c r="T336" s="120">
        <v>8771327</v>
      </c>
      <c r="U336" s="120">
        <v>1461893</v>
      </c>
      <c r="V336" s="48">
        <f>SUM(I336:U336)</f>
        <v>19004577</v>
      </c>
      <c r="W336" s="67">
        <f>SUM(V336,V337)</f>
        <v>21063777</v>
      </c>
    </row>
    <row r="337" spans="1:23" s="9" customFormat="1" ht="15.75" thickBot="1" x14ac:dyDescent="0.3">
      <c r="A337" s="124"/>
      <c r="B337" s="125"/>
      <c r="C337" s="126"/>
      <c r="D337" s="66"/>
      <c r="E337" s="66"/>
      <c r="F337" s="47">
        <v>113</v>
      </c>
      <c r="G337" s="47" t="s">
        <v>117</v>
      </c>
      <c r="H337" s="128"/>
      <c r="I337" s="120">
        <v>0</v>
      </c>
      <c r="J337" s="120">
        <v>0</v>
      </c>
      <c r="K337" s="120">
        <v>0</v>
      </c>
      <c r="L337" s="120">
        <v>0</v>
      </c>
      <c r="M337" s="120">
        <v>0</v>
      </c>
      <c r="N337" s="120">
        <v>0</v>
      </c>
      <c r="O337" s="120">
        <v>0</v>
      </c>
      <c r="P337" s="120">
        <v>0</v>
      </c>
      <c r="Q337" s="120">
        <v>0</v>
      </c>
      <c r="R337" s="120">
        <v>0</v>
      </c>
      <c r="S337" s="120">
        <v>950400</v>
      </c>
      <c r="T337" s="120">
        <v>950400</v>
      </c>
      <c r="U337" s="23">
        <f t="shared" si="73"/>
        <v>158400</v>
      </c>
      <c r="V337" s="48">
        <f>SUM(I337:U337)</f>
        <v>2059200</v>
      </c>
      <c r="W337" s="67"/>
    </row>
    <row r="338" spans="1:23" s="9" customFormat="1" ht="15.75" thickTop="1" x14ac:dyDescent="0.25">
      <c r="A338" s="121" t="s">
        <v>255</v>
      </c>
      <c r="B338" s="122"/>
      <c r="C338" s="123"/>
      <c r="D338" s="65" t="s">
        <v>115</v>
      </c>
      <c r="E338" s="65" t="s">
        <v>217</v>
      </c>
      <c r="F338" s="47">
        <v>112</v>
      </c>
      <c r="G338" s="47" t="s">
        <v>116</v>
      </c>
      <c r="H338" s="127">
        <v>1456686</v>
      </c>
      <c r="I338" s="120">
        <v>0</v>
      </c>
      <c r="J338" s="120">
        <v>0</v>
      </c>
      <c r="K338" s="120">
        <v>0</v>
      </c>
      <c r="L338" s="120">
        <v>0</v>
      </c>
      <c r="M338" s="120">
        <v>0</v>
      </c>
      <c r="N338" s="120">
        <v>0</v>
      </c>
      <c r="O338" s="120">
        <v>0</v>
      </c>
      <c r="P338" s="120">
        <v>0</v>
      </c>
      <c r="Q338" s="120">
        <v>0</v>
      </c>
      <c r="R338" s="120">
        <v>0</v>
      </c>
      <c r="S338" s="120">
        <v>8771357</v>
      </c>
      <c r="T338" s="120">
        <v>8771327</v>
      </c>
      <c r="U338" s="120">
        <v>1461893</v>
      </c>
      <c r="V338" s="48">
        <f>SUM(I338:U338)</f>
        <v>19004577</v>
      </c>
      <c r="W338" s="67">
        <f>SUM(V338,V339)</f>
        <v>21063777</v>
      </c>
    </row>
    <row r="339" spans="1:23" s="9" customFormat="1" ht="15.75" thickBot="1" x14ac:dyDescent="0.3">
      <c r="A339" s="124"/>
      <c r="B339" s="125"/>
      <c r="C339" s="126"/>
      <c r="D339" s="66"/>
      <c r="E339" s="66"/>
      <c r="F339" s="47">
        <v>113</v>
      </c>
      <c r="G339" s="47" t="s">
        <v>117</v>
      </c>
      <c r="H339" s="128"/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950400</v>
      </c>
      <c r="T339" s="120">
        <v>950400</v>
      </c>
      <c r="U339" s="23">
        <f t="shared" si="73"/>
        <v>158400</v>
      </c>
      <c r="V339" s="48">
        <f>SUM(I339:U339)</f>
        <v>2059200</v>
      </c>
      <c r="W339" s="67"/>
    </row>
    <row r="340" spans="1:23" ht="15.75" thickTop="1" x14ac:dyDescent="0.25">
      <c r="A340" s="90" t="s">
        <v>139</v>
      </c>
      <c r="B340" s="90"/>
      <c r="C340" s="90"/>
      <c r="D340" s="107">
        <v>0</v>
      </c>
      <c r="E340" s="65" t="s">
        <v>218</v>
      </c>
      <c r="F340" s="2">
        <v>144</v>
      </c>
      <c r="G340" s="2" t="s">
        <v>138</v>
      </c>
      <c r="H340" s="95">
        <v>6078610</v>
      </c>
      <c r="I340" s="44">
        <v>2500000</v>
      </c>
      <c r="J340" s="46">
        <v>2500000</v>
      </c>
      <c r="K340" s="46">
        <v>2500000</v>
      </c>
      <c r="L340" s="46">
        <v>2500000</v>
      </c>
      <c r="M340" s="46">
        <v>2500000</v>
      </c>
      <c r="N340" s="46">
        <v>2500000</v>
      </c>
      <c r="O340" s="46">
        <v>2500000</v>
      </c>
      <c r="P340" s="46">
        <v>2500000</v>
      </c>
      <c r="Q340" s="46">
        <v>2500000</v>
      </c>
      <c r="R340" s="46">
        <v>2500000</v>
      </c>
      <c r="S340" s="46">
        <v>2500000</v>
      </c>
      <c r="T340" s="46">
        <v>2500000</v>
      </c>
      <c r="U340" s="46">
        <v>2500000</v>
      </c>
      <c r="V340" s="27">
        <f>SUM(I340:U340)</f>
        <v>32500000</v>
      </c>
      <c r="W340" s="68">
        <f>SUM(V340,V341)</f>
        <v>34919800</v>
      </c>
    </row>
    <row r="341" spans="1:23" x14ac:dyDescent="0.25">
      <c r="A341" s="90"/>
      <c r="B341" s="90"/>
      <c r="C341" s="90"/>
      <c r="D341" s="107"/>
      <c r="E341" s="66"/>
      <c r="F341" s="2">
        <v>232</v>
      </c>
      <c r="G341" s="2" t="s">
        <v>33</v>
      </c>
      <c r="H341" s="95"/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156000</v>
      </c>
      <c r="P341" s="23">
        <v>0</v>
      </c>
      <c r="Q341" s="23">
        <v>667500</v>
      </c>
      <c r="R341" s="23">
        <v>480000</v>
      </c>
      <c r="S341" s="39">
        <v>1116300</v>
      </c>
      <c r="T341" s="23">
        <v>0</v>
      </c>
      <c r="U341" s="23">
        <v>0</v>
      </c>
      <c r="V341" s="22">
        <f>SUM(H341:U341)</f>
        <v>2419800</v>
      </c>
      <c r="W341" s="69"/>
    </row>
    <row r="342" spans="1:23" x14ac:dyDescent="0.25">
      <c r="A342" s="90" t="s">
        <v>140</v>
      </c>
      <c r="B342" s="90"/>
      <c r="C342" s="90"/>
      <c r="D342" s="107">
        <v>0</v>
      </c>
      <c r="E342" s="65" t="s">
        <v>218</v>
      </c>
      <c r="F342" s="2">
        <v>144</v>
      </c>
      <c r="G342" s="2" t="s">
        <v>138</v>
      </c>
      <c r="H342" s="95">
        <v>5260068</v>
      </c>
      <c r="I342" s="44">
        <v>2500000</v>
      </c>
      <c r="J342" s="44">
        <v>2500000</v>
      </c>
      <c r="K342" s="44">
        <v>2500000</v>
      </c>
      <c r="L342" s="44">
        <v>2500000</v>
      </c>
      <c r="M342" s="44">
        <v>2500000</v>
      </c>
      <c r="N342" s="44">
        <v>2500000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44">
        <v>1250000</v>
      </c>
      <c r="V342" s="27">
        <f>SUM(H342:U342)</f>
        <v>21510068</v>
      </c>
      <c r="W342" s="68">
        <f>SUM(V342,V343)</f>
        <v>21510068</v>
      </c>
    </row>
    <row r="343" spans="1:23" x14ac:dyDescent="0.25">
      <c r="A343" s="90"/>
      <c r="B343" s="90"/>
      <c r="C343" s="90"/>
      <c r="D343" s="107"/>
      <c r="E343" s="66"/>
      <c r="F343" s="2">
        <v>232</v>
      </c>
      <c r="G343" s="2" t="s">
        <v>33</v>
      </c>
      <c r="H343" s="95"/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2">
        <f>SUM(H343:U343)</f>
        <v>0</v>
      </c>
      <c r="W343" s="69"/>
    </row>
    <row r="344" spans="1:23" x14ac:dyDescent="0.25">
      <c r="A344" s="90" t="s">
        <v>141</v>
      </c>
      <c r="B344" s="90"/>
      <c r="C344" s="90"/>
      <c r="D344" s="107">
        <v>0</v>
      </c>
      <c r="E344" s="65" t="s">
        <v>218</v>
      </c>
      <c r="F344" s="2">
        <v>144</v>
      </c>
      <c r="G344" s="2" t="s">
        <v>138</v>
      </c>
      <c r="H344" s="95">
        <v>4009710</v>
      </c>
      <c r="I344" s="44">
        <v>2500000</v>
      </c>
      <c r="J344" s="44">
        <v>2500000</v>
      </c>
      <c r="K344" s="44">
        <v>2500000</v>
      </c>
      <c r="L344" s="44">
        <v>2500000</v>
      </c>
      <c r="M344" s="44">
        <v>2500000</v>
      </c>
      <c r="N344" s="44">
        <v>2500000</v>
      </c>
      <c r="O344" s="44">
        <v>2500000</v>
      </c>
      <c r="P344" s="44">
        <v>2500000</v>
      </c>
      <c r="Q344" s="44">
        <v>2500000</v>
      </c>
      <c r="R344" s="44">
        <v>2500000</v>
      </c>
      <c r="S344" s="44">
        <v>2500000</v>
      </c>
      <c r="T344" s="44">
        <v>2500000</v>
      </c>
      <c r="U344" s="44">
        <v>2500000</v>
      </c>
      <c r="V344" s="27">
        <f>SUM(I344:U344)</f>
        <v>32500000</v>
      </c>
      <c r="W344" s="68">
        <f>SUM(V344,V345)</f>
        <v>32500000</v>
      </c>
    </row>
    <row r="345" spans="1:23" x14ac:dyDescent="0.25">
      <c r="A345" s="90"/>
      <c r="B345" s="90"/>
      <c r="C345" s="90"/>
      <c r="D345" s="107"/>
      <c r="E345" s="66"/>
      <c r="F345" s="2">
        <v>232</v>
      </c>
      <c r="G345" s="2" t="s">
        <v>33</v>
      </c>
      <c r="H345" s="95"/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2">
        <f>SUM(H345:U345)</f>
        <v>0</v>
      </c>
      <c r="W345" s="69"/>
    </row>
    <row r="346" spans="1:23" x14ac:dyDescent="0.25">
      <c r="A346" s="90" t="s">
        <v>142</v>
      </c>
      <c r="B346" s="90"/>
      <c r="C346" s="90"/>
      <c r="D346" s="107">
        <v>0</v>
      </c>
      <c r="E346" s="65" t="s">
        <v>218</v>
      </c>
      <c r="F346" s="2">
        <v>144</v>
      </c>
      <c r="G346" s="2" t="s">
        <v>138</v>
      </c>
      <c r="H346" s="95">
        <v>1678166</v>
      </c>
      <c r="I346" s="23">
        <v>1000000</v>
      </c>
      <c r="J346" s="23">
        <v>1000000</v>
      </c>
      <c r="K346" s="23">
        <v>1000000</v>
      </c>
      <c r="L346" s="23">
        <v>1000000</v>
      </c>
      <c r="M346" s="23">
        <v>1000000</v>
      </c>
      <c r="N346" s="23">
        <v>1000000</v>
      </c>
      <c r="O346" s="23">
        <v>1000000</v>
      </c>
      <c r="P346" s="23">
        <v>1000000</v>
      </c>
      <c r="Q346" s="23">
        <v>1000000</v>
      </c>
      <c r="R346" s="23">
        <v>1000000</v>
      </c>
      <c r="S346" s="23">
        <v>1000000</v>
      </c>
      <c r="T346" s="23">
        <v>1000000</v>
      </c>
      <c r="U346" s="23">
        <f t="shared" ref="U346" si="93">(I346+J346+K346+L346+M346+N346+O346+P346+Q346+R346+S346+T346)/12</f>
        <v>1000000</v>
      </c>
      <c r="V346" s="27">
        <f>SUM(I346:U346)</f>
        <v>13000000</v>
      </c>
      <c r="W346" s="68">
        <f>SUM(V346,V347)</f>
        <v>13000000</v>
      </c>
    </row>
    <row r="347" spans="1:23" x14ac:dyDescent="0.25">
      <c r="A347" s="90"/>
      <c r="B347" s="90"/>
      <c r="C347" s="90"/>
      <c r="D347" s="107"/>
      <c r="E347" s="66"/>
      <c r="F347" s="2">
        <v>232</v>
      </c>
      <c r="G347" s="2" t="s">
        <v>33</v>
      </c>
      <c r="H347" s="95"/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  <c r="V347" s="27">
        <f t="shared" ref="V347:V406" si="94">SUM(I347:U347)</f>
        <v>0</v>
      </c>
      <c r="W347" s="69"/>
    </row>
    <row r="348" spans="1:23" x14ac:dyDescent="0.25">
      <c r="A348" s="90" t="s">
        <v>143</v>
      </c>
      <c r="B348" s="90"/>
      <c r="C348" s="90"/>
      <c r="D348" s="107">
        <v>0</v>
      </c>
      <c r="E348" s="65" t="s">
        <v>218</v>
      </c>
      <c r="F348" s="2">
        <v>144</v>
      </c>
      <c r="G348" s="2" t="s">
        <v>138</v>
      </c>
      <c r="H348" s="95">
        <v>3199874</v>
      </c>
      <c r="I348" s="23">
        <v>2000000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v>166667</v>
      </c>
      <c r="V348" s="27">
        <f t="shared" si="94"/>
        <v>2166667</v>
      </c>
      <c r="W348" s="68">
        <f>SUM(V348,V349)</f>
        <v>2166667</v>
      </c>
    </row>
    <row r="349" spans="1:23" x14ac:dyDescent="0.25">
      <c r="A349" s="90"/>
      <c r="B349" s="90"/>
      <c r="C349" s="90"/>
      <c r="D349" s="107"/>
      <c r="E349" s="66"/>
      <c r="F349" s="2">
        <v>232</v>
      </c>
      <c r="G349" s="2" t="s">
        <v>33</v>
      </c>
      <c r="H349" s="95"/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0</v>
      </c>
      <c r="U349" s="23">
        <v>0</v>
      </c>
      <c r="V349" s="27">
        <f t="shared" si="94"/>
        <v>0</v>
      </c>
      <c r="W349" s="69"/>
    </row>
    <row r="350" spans="1:23" x14ac:dyDescent="0.25">
      <c r="A350" s="90" t="s">
        <v>144</v>
      </c>
      <c r="B350" s="90"/>
      <c r="C350" s="90"/>
      <c r="D350" s="107">
        <v>0</v>
      </c>
      <c r="E350" s="65" t="s">
        <v>218</v>
      </c>
      <c r="F350" s="2">
        <v>144</v>
      </c>
      <c r="G350" s="2" t="s">
        <v>138</v>
      </c>
      <c r="H350" s="95">
        <v>2033656</v>
      </c>
      <c r="I350" s="23">
        <v>1500000</v>
      </c>
      <c r="J350" s="23">
        <v>1800000</v>
      </c>
      <c r="K350" s="23">
        <v>1800000</v>
      </c>
      <c r="L350" s="23">
        <v>1800000</v>
      </c>
      <c r="M350" s="23">
        <v>1800000</v>
      </c>
      <c r="N350" s="23">
        <v>1800000</v>
      </c>
      <c r="O350" s="23">
        <v>1800000</v>
      </c>
      <c r="P350" s="23">
        <v>1800000</v>
      </c>
      <c r="Q350" s="23">
        <v>0</v>
      </c>
      <c r="R350" s="23">
        <v>0</v>
      </c>
      <c r="S350" s="23">
        <v>0</v>
      </c>
      <c r="T350" s="23">
        <v>0</v>
      </c>
      <c r="U350" s="23">
        <f t="shared" ref="U350" si="95">(I350+J350+K350+L350+M350+N350+O350+P350+Q350+R350+S350+T350)/12</f>
        <v>1175000</v>
      </c>
      <c r="V350" s="27">
        <f t="shared" si="94"/>
        <v>15275000</v>
      </c>
      <c r="W350" s="68">
        <f>SUM(V350,V351)</f>
        <v>16146250</v>
      </c>
    </row>
    <row r="351" spans="1:23" x14ac:dyDescent="0.25">
      <c r="A351" s="90"/>
      <c r="B351" s="90"/>
      <c r="C351" s="90"/>
      <c r="D351" s="107"/>
      <c r="E351" s="66"/>
      <c r="F351" s="2">
        <v>232</v>
      </c>
      <c r="G351" s="2" t="s">
        <v>33</v>
      </c>
      <c r="H351" s="95"/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70000</v>
      </c>
      <c r="Q351" s="23">
        <v>0</v>
      </c>
      <c r="R351" s="23">
        <v>556875</v>
      </c>
      <c r="S351" s="23">
        <v>244375</v>
      </c>
      <c r="T351" s="23">
        <v>0</v>
      </c>
      <c r="U351" s="23">
        <v>0</v>
      </c>
      <c r="V351" s="27">
        <f t="shared" si="94"/>
        <v>871250</v>
      </c>
      <c r="W351" s="69"/>
    </row>
    <row r="352" spans="1:23" x14ac:dyDescent="0.25">
      <c r="A352" s="90" t="s">
        <v>145</v>
      </c>
      <c r="B352" s="90"/>
      <c r="C352" s="90"/>
      <c r="D352" s="107">
        <v>0</v>
      </c>
      <c r="E352" s="65" t="s">
        <v>218</v>
      </c>
      <c r="F352" s="2">
        <v>144</v>
      </c>
      <c r="G352" s="2" t="s">
        <v>138</v>
      </c>
      <c r="H352" s="95">
        <v>4193308</v>
      </c>
      <c r="I352" s="23">
        <v>1000000</v>
      </c>
      <c r="J352" s="23">
        <v>1000000</v>
      </c>
      <c r="K352" s="23">
        <v>1000000</v>
      </c>
      <c r="L352" s="23">
        <v>1000000</v>
      </c>
      <c r="M352" s="23">
        <v>1000000</v>
      </c>
      <c r="N352" s="23">
        <v>1000000</v>
      </c>
      <c r="O352" s="23">
        <v>1000000</v>
      </c>
      <c r="P352" s="23">
        <v>1000000</v>
      </c>
      <c r="Q352" s="23">
        <v>1000000</v>
      </c>
      <c r="R352" s="23">
        <v>1000000</v>
      </c>
      <c r="S352" s="23">
        <v>1000000</v>
      </c>
      <c r="T352" s="23">
        <v>1000000</v>
      </c>
      <c r="U352" s="23">
        <f t="shared" ref="U352" si="96">(I352+J352+K352+L352+M352+N352+O352+P352+Q352+R352+S352+T352)/12</f>
        <v>1000000</v>
      </c>
      <c r="V352" s="27">
        <f t="shared" si="94"/>
        <v>13000000</v>
      </c>
      <c r="W352" s="68">
        <f>SUM(V352,V353)</f>
        <v>13000000</v>
      </c>
    </row>
    <row r="353" spans="1:23" x14ac:dyDescent="0.25">
      <c r="A353" s="90"/>
      <c r="B353" s="90"/>
      <c r="C353" s="90"/>
      <c r="D353" s="107"/>
      <c r="E353" s="66"/>
      <c r="F353" s="2">
        <v>232</v>
      </c>
      <c r="G353" s="2" t="s">
        <v>33</v>
      </c>
      <c r="H353" s="95"/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27">
        <f t="shared" si="94"/>
        <v>0</v>
      </c>
      <c r="W353" s="69"/>
    </row>
    <row r="354" spans="1:23" x14ac:dyDescent="0.25">
      <c r="A354" s="90" t="s">
        <v>239</v>
      </c>
      <c r="B354" s="90"/>
      <c r="C354" s="90"/>
      <c r="D354" s="107">
        <v>0</v>
      </c>
      <c r="E354" s="65" t="s">
        <v>218</v>
      </c>
      <c r="F354" s="2">
        <v>144</v>
      </c>
      <c r="G354" s="2" t="s">
        <v>138</v>
      </c>
      <c r="H354" s="95"/>
      <c r="I354" s="10">
        <v>2500000</v>
      </c>
      <c r="J354" s="10">
        <v>2500000</v>
      </c>
      <c r="K354" s="10">
        <v>2500000</v>
      </c>
      <c r="L354" s="10">
        <v>2500000</v>
      </c>
      <c r="M354" s="10">
        <v>2500000</v>
      </c>
      <c r="N354" s="10">
        <v>2500000</v>
      </c>
      <c r="O354" s="10">
        <v>2500000</v>
      </c>
      <c r="P354" s="10">
        <v>2500000</v>
      </c>
      <c r="Q354" s="10">
        <v>2500000</v>
      </c>
      <c r="R354" s="10">
        <v>2500000</v>
      </c>
      <c r="S354" s="10">
        <v>2500000</v>
      </c>
      <c r="T354" s="10">
        <v>2500000</v>
      </c>
      <c r="U354" s="10">
        <v>2500000</v>
      </c>
      <c r="V354" s="27">
        <f t="shared" si="94"/>
        <v>32500000</v>
      </c>
      <c r="W354" s="68">
        <f>SUM(V354,V355)</f>
        <v>32500000</v>
      </c>
    </row>
    <row r="355" spans="1:23" x14ac:dyDescent="0.25">
      <c r="A355" s="90"/>
      <c r="B355" s="90"/>
      <c r="C355" s="90"/>
      <c r="D355" s="107"/>
      <c r="E355" s="66"/>
      <c r="F355" s="2">
        <v>232</v>
      </c>
      <c r="G355" s="2" t="s">
        <v>33</v>
      </c>
      <c r="H355" s="95"/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3">
        <v>0</v>
      </c>
      <c r="T355" s="23">
        <v>0</v>
      </c>
      <c r="U355" s="23">
        <v>0</v>
      </c>
      <c r="V355" s="27">
        <f t="shared" si="94"/>
        <v>0</v>
      </c>
      <c r="W355" s="69"/>
    </row>
    <row r="356" spans="1:23" x14ac:dyDescent="0.25">
      <c r="A356" s="90" t="s">
        <v>146</v>
      </c>
      <c r="B356" s="90"/>
      <c r="C356" s="90"/>
      <c r="D356" s="107">
        <v>0</v>
      </c>
      <c r="E356" s="65" t="s">
        <v>218</v>
      </c>
      <c r="F356" s="2">
        <v>144</v>
      </c>
      <c r="G356" s="2" t="s">
        <v>138</v>
      </c>
      <c r="H356" s="95">
        <v>1275859</v>
      </c>
      <c r="I356" s="23">
        <v>2500000</v>
      </c>
      <c r="J356" s="23">
        <v>2500000</v>
      </c>
      <c r="K356" s="23">
        <v>2500000</v>
      </c>
      <c r="L356" s="23">
        <v>2500000</v>
      </c>
      <c r="M356" s="23">
        <v>2500000</v>
      </c>
      <c r="N356" s="23">
        <v>2500000</v>
      </c>
      <c r="O356" s="23">
        <v>2500000</v>
      </c>
      <c r="P356" s="23">
        <v>2500000</v>
      </c>
      <c r="Q356" s="23">
        <v>2500000</v>
      </c>
      <c r="R356" s="23">
        <v>2500000</v>
      </c>
      <c r="S356" s="23">
        <v>2500000</v>
      </c>
      <c r="T356" s="23">
        <v>2500000</v>
      </c>
      <c r="U356" s="23">
        <v>2500000</v>
      </c>
      <c r="V356" s="27">
        <f t="shared" si="94"/>
        <v>32500000</v>
      </c>
      <c r="W356" s="68">
        <f>SUM(V356,V357)</f>
        <v>32500000</v>
      </c>
    </row>
    <row r="357" spans="1:23" x14ac:dyDescent="0.25">
      <c r="A357" s="90"/>
      <c r="B357" s="90"/>
      <c r="C357" s="90"/>
      <c r="D357" s="107"/>
      <c r="E357" s="66"/>
      <c r="F357" s="2">
        <v>232</v>
      </c>
      <c r="G357" s="2" t="s">
        <v>33</v>
      </c>
      <c r="H357" s="95"/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  <c r="V357" s="27">
        <f t="shared" si="94"/>
        <v>0</v>
      </c>
      <c r="W357" s="69"/>
    </row>
    <row r="358" spans="1:23" x14ac:dyDescent="0.25">
      <c r="A358" s="90" t="s">
        <v>147</v>
      </c>
      <c r="B358" s="90"/>
      <c r="C358" s="90"/>
      <c r="D358" s="107">
        <v>0</v>
      </c>
      <c r="E358" s="65" t="s">
        <v>218</v>
      </c>
      <c r="F358" s="2">
        <v>144</v>
      </c>
      <c r="G358" s="2" t="s">
        <v>138</v>
      </c>
      <c r="H358" s="95">
        <v>1773602</v>
      </c>
      <c r="I358" s="23">
        <v>2000000</v>
      </c>
      <c r="J358" s="23">
        <v>2000000</v>
      </c>
      <c r="K358" s="23">
        <v>2000000</v>
      </c>
      <c r="L358" s="23">
        <v>2000000</v>
      </c>
      <c r="M358" s="23">
        <v>2000000</v>
      </c>
      <c r="N358" s="23">
        <v>2000000</v>
      </c>
      <c r="O358" s="23">
        <v>2000000</v>
      </c>
      <c r="P358" s="23">
        <v>2000000</v>
      </c>
      <c r="Q358" s="23">
        <v>2000000</v>
      </c>
      <c r="R358" s="23">
        <v>2000000</v>
      </c>
      <c r="S358" s="23">
        <v>2000000</v>
      </c>
      <c r="T358" s="23">
        <v>2000000</v>
      </c>
      <c r="U358" s="23">
        <v>2000000</v>
      </c>
      <c r="V358" s="27">
        <f t="shared" si="94"/>
        <v>26000000</v>
      </c>
      <c r="W358" s="68">
        <f>SUM(V358,V359)</f>
        <v>26000000</v>
      </c>
    </row>
    <row r="359" spans="1:23" x14ac:dyDescent="0.25">
      <c r="A359" s="90"/>
      <c r="B359" s="90"/>
      <c r="C359" s="90"/>
      <c r="D359" s="107"/>
      <c r="E359" s="66"/>
      <c r="F359" s="2">
        <v>232</v>
      </c>
      <c r="G359" s="2" t="s">
        <v>33</v>
      </c>
      <c r="H359" s="95"/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v>0</v>
      </c>
      <c r="V359" s="27">
        <f t="shared" si="94"/>
        <v>0</v>
      </c>
      <c r="W359" s="69"/>
    </row>
    <row r="360" spans="1:23" x14ac:dyDescent="0.25">
      <c r="A360" s="90" t="s">
        <v>148</v>
      </c>
      <c r="B360" s="90"/>
      <c r="C360" s="90"/>
      <c r="D360" s="107">
        <v>0</v>
      </c>
      <c r="E360" s="65" t="s">
        <v>218</v>
      </c>
      <c r="F360" s="2">
        <v>144</v>
      </c>
      <c r="G360" s="2" t="s">
        <v>138</v>
      </c>
      <c r="H360" s="95">
        <v>5045262</v>
      </c>
      <c r="I360" s="23">
        <v>1000000</v>
      </c>
      <c r="J360" s="23">
        <v>1000000</v>
      </c>
      <c r="K360" s="23">
        <v>1000000</v>
      </c>
      <c r="L360" s="23">
        <v>1000000</v>
      </c>
      <c r="M360" s="23">
        <v>1000000</v>
      </c>
      <c r="N360" s="23">
        <v>1000000</v>
      </c>
      <c r="O360" s="23">
        <v>1000000</v>
      </c>
      <c r="P360" s="23">
        <v>1000000</v>
      </c>
      <c r="Q360" s="23">
        <v>1000000</v>
      </c>
      <c r="R360" s="23">
        <v>1000000</v>
      </c>
      <c r="S360" s="23">
        <v>1000000</v>
      </c>
      <c r="T360" s="23">
        <v>1000000</v>
      </c>
      <c r="U360" s="23">
        <f t="shared" ref="U360" si="97">(I360+J360+K360+L360+M360+N360+O360+P360+Q360+R360+S360+T360)/12</f>
        <v>1000000</v>
      </c>
      <c r="V360" s="27">
        <f t="shared" si="94"/>
        <v>13000000</v>
      </c>
      <c r="W360" s="68">
        <f>SUM(V360,V361)</f>
        <v>13000000</v>
      </c>
    </row>
    <row r="361" spans="1:23" x14ac:dyDescent="0.25">
      <c r="A361" s="90"/>
      <c r="B361" s="90"/>
      <c r="C361" s="90"/>
      <c r="D361" s="107"/>
      <c r="E361" s="66"/>
      <c r="F361" s="2">
        <v>232</v>
      </c>
      <c r="G361" s="2" t="s">
        <v>33</v>
      </c>
      <c r="H361" s="95"/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  <c r="V361" s="27">
        <f t="shared" si="94"/>
        <v>0</v>
      </c>
      <c r="W361" s="69"/>
    </row>
    <row r="362" spans="1:23" x14ac:dyDescent="0.25">
      <c r="A362" s="90" t="s">
        <v>149</v>
      </c>
      <c r="B362" s="90"/>
      <c r="C362" s="90"/>
      <c r="D362" s="107">
        <v>0</v>
      </c>
      <c r="E362" s="65" t="s">
        <v>218</v>
      </c>
      <c r="F362" s="2">
        <v>145</v>
      </c>
      <c r="G362" s="2" t="s">
        <v>193</v>
      </c>
      <c r="H362" s="95">
        <v>5025629</v>
      </c>
      <c r="I362" s="23">
        <v>2200000</v>
      </c>
      <c r="J362" s="23">
        <v>2200000</v>
      </c>
      <c r="K362" s="23">
        <v>2200000</v>
      </c>
      <c r="L362" s="23">
        <v>2200000</v>
      </c>
      <c r="M362" s="23">
        <v>2200000</v>
      </c>
      <c r="N362" s="23">
        <v>2200000</v>
      </c>
      <c r="O362" s="23">
        <v>2200000</v>
      </c>
      <c r="P362" s="23">
        <v>2200000</v>
      </c>
      <c r="Q362" s="23">
        <v>2200000</v>
      </c>
      <c r="R362" s="23">
        <v>2200000</v>
      </c>
      <c r="S362" s="23">
        <v>2200000</v>
      </c>
      <c r="T362" s="23">
        <v>2200000</v>
      </c>
      <c r="U362" s="23">
        <v>2200000</v>
      </c>
      <c r="V362" s="27">
        <f t="shared" si="94"/>
        <v>28600000</v>
      </c>
      <c r="W362" s="68">
        <f>SUM(V362,V363)</f>
        <v>28600000</v>
      </c>
    </row>
    <row r="363" spans="1:23" x14ac:dyDescent="0.25">
      <c r="A363" s="90"/>
      <c r="B363" s="90"/>
      <c r="C363" s="90"/>
      <c r="D363" s="107"/>
      <c r="E363" s="66"/>
      <c r="F363" s="2">
        <v>232</v>
      </c>
      <c r="G363" s="2" t="s">
        <v>33</v>
      </c>
      <c r="H363" s="95"/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  <c r="U363" s="23">
        <v>0</v>
      </c>
      <c r="V363" s="27">
        <f t="shared" si="94"/>
        <v>0</v>
      </c>
      <c r="W363" s="69"/>
    </row>
    <row r="364" spans="1:23" x14ac:dyDescent="0.25">
      <c r="A364" s="90" t="s">
        <v>150</v>
      </c>
      <c r="B364" s="90"/>
      <c r="C364" s="90"/>
      <c r="D364" s="107">
        <v>0</v>
      </c>
      <c r="E364" s="65" t="s">
        <v>218</v>
      </c>
      <c r="F364" s="2">
        <v>144</v>
      </c>
      <c r="G364" s="2" t="s">
        <v>138</v>
      </c>
      <c r="H364" s="95">
        <v>5546988</v>
      </c>
      <c r="I364" s="23">
        <v>1500000</v>
      </c>
      <c r="J364" s="23">
        <v>1500000</v>
      </c>
      <c r="K364" s="23">
        <v>1500000</v>
      </c>
      <c r="L364" s="23">
        <v>1500000</v>
      </c>
      <c r="M364" s="23">
        <v>1500000</v>
      </c>
      <c r="N364" s="23">
        <v>1500000</v>
      </c>
      <c r="O364" s="23">
        <v>1500000</v>
      </c>
      <c r="P364" s="23">
        <v>1500000</v>
      </c>
      <c r="Q364" s="23">
        <v>1500000</v>
      </c>
      <c r="R364" s="23">
        <v>1500000</v>
      </c>
      <c r="S364" s="23">
        <v>1500000</v>
      </c>
      <c r="T364" s="23">
        <v>1500000</v>
      </c>
      <c r="U364" s="23">
        <f t="shared" ref="U364" si="98">(I364+J364+K364+L364+M364+N364+O364+P364+Q364+R364+S364+T364)/12</f>
        <v>1500000</v>
      </c>
      <c r="V364" s="27">
        <f t="shared" si="94"/>
        <v>19500000</v>
      </c>
      <c r="W364" s="68">
        <f>SUM(V364,V365)</f>
        <v>19500000</v>
      </c>
    </row>
    <row r="365" spans="1:23" x14ac:dyDescent="0.25">
      <c r="A365" s="90"/>
      <c r="B365" s="90"/>
      <c r="C365" s="90"/>
      <c r="D365" s="107"/>
      <c r="E365" s="66"/>
      <c r="F365" s="2">
        <v>232</v>
      </c>
      <c r="G365" s="2" t="s">
        <v>33</v>
      </c>
      <c r="H365" s="95"/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7">
        <f t="shared" si="94"/>
        <v>0</v>
      </c>
      <c r="W365" s="69"/>
    </row>
    <row r="366" spans="1:23" x14ac:dyDescent="0.25">
      <c r="A366" s="90" t="s">
        <v>151</v>
      </c>
      <c r="B366" s="90"/>
      <c r="C366" s="90"/>
      <c r="D366" s="107">
        <v>0</v>
      </c>
      <c r="E366" s="65" t="s">
        <v>218</v>
      </c>
      <c r="F366" s="2">
        <v>144</v>
      </c>
      <c r="G366" s="2" t="s">
        <v>138</v>
      </c>
      <c r="H366" s="95">
        <v>4482126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5000000</v>
      </c>
      <c r="T366" s="23">
        <v>5000000</v>
      </c>
      <c r="U366" s="23">
        <v>833333</v>
      </c>
      <c r="V366" s="27">
        <f t="shared" si="94"/>
        <v>10833333</v>
      </c>
      <c r="W366" s="68">
        <f>SUM(V366,V367)</f>
        <v>10833333</v>
      </c>
    </row>
    <row r="367" spans="1:23" x14ac:dyDescent="0.25">
      <c r="A367" s="90"/>
      <c r="B367" s="90"/>
      <c r="C367" s="90"/>
      <c r="D367" s="107"/>
      <c r="E367" s="66"/>
      <c r="F367" s="2">
        <v>232</v>
      </c>
      <c r="G367" s="2" t="s">
        <v>33</v>
      </c>
      <c r="H367" s="95"/>
      <c r="I367" s="23">
        <v>0</v>
      </c>
      <c r="J367" s="23">
        <v>0</v>
      </c>
      <c r="K367" s="23">
        <v>0</v>
      </c>
      <c r="L367" s="38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38">
        <v>0</v>
      </c>
      <c r="T367" s="23">
        <v>0</v>
      </c>
      <c r="U367" s="23">
        <v>0</v>
      </c>
      <c r="V367" s="27">
        <f t="shared" si="94"/>
        <v>0</v>
      </c>
      <c r="W367" s="69"/>
    </row>
    <row r="368" spans="1:23" x14ac:dyDescent="0.25">
      <c r="A368" s="90" t="s">
        <v>152</v>
      </c>
      <c r="B368" s="90"/>
      <c r="C368" s="90"/>
      <c r="D368" s="107">
        <v>0</v>
      </c>
      <c r="E368" s="65" t="s">
        <v>218</v>
      </c>
      <c r="F368" s="2">
        <v>144</v>
      </c>
      <c r="G368" s="2" t="s">
        <v>138</v>
      </c>
      <c r="H368" s="95">
        <v>3421592</v>
      </c>
      <c r="I368" s="23">
        <v>2000000</v>
      </c>
      <c r="J368" s="23">
        <v>2000000</v>
      </c>
      <c r="K368" s="23">
        <v>2000000</v>
      </c>
      <c r="L368" s="23">
        <v>2000000</v>
      </c>
      <c r="M368" s="23">
        <v>2000000</v>
      </c>
      <c r="N368" s="23">
        <v>2000000</v>
      </c>
      <c r="O368" s="23">
        <v>2000000</v>
      </c>
      <c r="P368" s="23">
        <v>2000000</v>
      </c>
      <c r="Q368" s="23">
        <v>2000000</v>
      </c>
      <c r="R368" s="23">
        <v>2000000</v>
      </c>
      <c r="S368" s="23">
        <v>2000000</v>
      </c>
      <c r="T368" s="23">
        <v>2000000</v>
      </c>
      <c r="U368" s="23">
        <v>2000000</v>
      </c>
      <c r="V368" s="27">
        <f t="shared" si="94"/>
        <v>26000000</v>
      </c>
      <c r="W368" s="68">
        <f>SUM(V368,V369)</f>
        <v>26000000</v>
      </c>
    </row>
    <row r="369" spans="1:23" x14ac:dyDescent="0.25">
      <c r="A369" s="90"/>
      <c r="B369" s="90"/>
      <c r="C369" s="90"/>
      <c r="D369" s="107"/>
      <c r="E369" s="66"/>
      <c r="F369" s="2">
        <v>232</v>
      </c>
      <c r="G369" s="2" t="s">
        <v>33</v>
      </c>
      <c r="H369" s="95"/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23">
        <v>0</v>
      </c>
      <c r="T369" s="23">
        <v>0</v>
      </c>
      <c r="U369" s="23">
        <v>0</v>
      </c>
      <c r="V369" s="27">
        <f t="shared" si="94"/>
        <v>0</v>
      </c>
      <c r="W369" s="69"/>
    </row>
    <row r="370" spans="1:23" x14ac:dyDescent="0.25">
      <c r="A370" s="90" t="s">
        <v>153</v>
      </c>
      <c r="B370" s="90"/>
      <c r="C370" s="90"/>
      <c r="D370" s="107">
        <v>0</v>
      </c>
      <c r="E370" s="65" t="s">
        <v>218</v>
      </c>
      <c r="F370" s="2">
        <v>144</v>
      </c>
      <c r="G370" s="2" t="s">
        <v>138</v>
      </c>
      <c r="H370" s="95">
        <v>4903397</v>
      </c>
      <c r="I370" s="23">
        <v>5000000</v>
      </c>
      <c r="J370" s="23">
        <v>5000000</v>
      </c>
      <c r="K370" s="23">
        <v>5000000</v>
      </c>
      <c r="L370" s="23">
        <v>5000000</v>
      </c>
      <c r="M370" s="23">
        <v>5000000</v>
      </c>
      <c r="N370" s="23">
        <v>5000000</v>
      </c>
      <c r="O370" s="23">
        <v>5000000</v>
      </c>
      <c r="P370" s="23">
        <v>5000000</v>
      </c>
      <c r="Q370" s="23">
        <v>5000000</v>
      </c>
      <c r="R370" s="23">
        <v>5000000</v>
      </c>
      <c r="S370" s="23">
        <v>5000000</v>
      </c>
      <c r="T370" s="23">
        <v>5000000</v>
      </c>
      <c r="U370" s="23">
        <f t="shared" ref="U370" si="99">(I370+J370+K370+L370+M370+N370+O370+P370+Q370+R370+S370+T370)/12</f>
        <v>5000000</v>
      </c>
      <c r="V370" s="27">
        <f t="shared" si="94"/>
        <v>65000000</v>
      </c>
      <c r="W370" s="68">
        <f>SUM(V370,V371)</f>
        <v>65000000</v>
      </c>
    </row>
    <row r="371" spans="1:23" x14ac:dyDescent="0.25">
      <c r="A371" s="90"/>
      <c r="B371" s="90"/>
      <c r="C371" s="90"/>
      <c r="D371" s="107"/>
      <c r="E371" s="66"/>
      <c r="F371" s="2">
        <v>232</v>
      </c>
      <c r="G371" s="2" t="s">
        <v>33</v>
      </c>
      <c r="H371" s="95"/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38">
        <v>0</v>
      </c>
      <c r="Q371" s="23">
        <v>0</v>
      </c>
      <c r="R371" s="38">
        <v>0</v>
      </c>
      <c r="S371" s="23">
        <v>0</v>
      </c>
      <c r="T371" s="23">
        <v>0</v>
      </c>
      <c r="U371" s="23">
        <v>0</v>
      </c>
      <c r="V371" s="27">
        <f t="shared" si="94"/>
        <v>0</v>
      </c>
      <c r="W371" s="69"/>
    </row>
    <row r="372" spans="1:23" x14ac:dyDescent="0.25">
      <c r="A372" s="90" t="s">
        <v>154</v>
      </c>
      <c r="B372" s="90"/>
      <c r="C372" s="90"/>
      <c r="D372" s="107">
        <v>0</v>
      </c>
      <c r="E372" s="65" t="s">
        <v>218</v>
      </c>
      <c r="F372" s="2">
        <v>144</v>
      </c>
      <c r="G372" s="2" t="s">
        <v>138</v>
      </c>
      <c r="H372" s="95">
        <v>2303443</v>
      </c>
      <c r="I372" s="23">
        <v>4500000</v>
      </c>
      <c r="J372" s="23">
        <v>4500000</v>
      </c>
      <c r="K372" s="23">
        <v>4500000</v>
      </c>
      <c r="L372" s="23">
        <v>4500000</v>
      </c>
      <c r="M372" s="23">
        <v>4500000</v>
      </c>
      <c r="N372" s="23">
        <v>4500000</v>
      </c>
      <c r="O372" s="23">
        <v>4500000</v>
      </c>
      <c r="P372" s="23">
        <v>4500000</v>
      </c>
      <c r="Q372" s="23">
        <v>5500000</v>
      </c>
      <c r="R372" s="23">
        <v>5500000</v>
      </c>
      <c r="S372" s="23">
        <v>5500000</v>
      </c>
      <c r="T372" s="23">
        <v>5500000</v>
      </c>
      <c r="U372" s="23">
        <v>4833333</v>
      </c>
      <c r="V372" s="27">
        <f t="shared" si="94"/>
        <v>62833333</v>
      </c>
      <c r="W372" s="68">
        <f>SUM(V372,V373)</f>
        <v>63558521</v>
      </c>
    </row>
    <row r="373" spans="1:23" x14ac:dyDescent="0.25">
      <c r="A373" s="90"/>
      <c r="B373" s="90"/>
      <c r="C373" s="90"/>
      <c r="D373" s="107"/>
      <c r="E373" s="66"/>
      <c r="F373" s="2">
        <v>232</v>
      </c>
      <c r="G373" s="2" t="s">
        <v>33</v>
      </c>
      <c r="H373" s="95"/>
      <c r="I373" s="23">
        <v>0</v>
      </c>
      <c r="J373" s="23">
        <v>0</v>
      </c>
      <c r="K373" s="23">
        <v>0</v>
      </c>
      <c r="L373" s="38">
        <v>0</v>
      </c>
      <c r="M373" s="23">
        <v>0</v>
      </c>
      <c r="N373" s="23">
        <v>0</v>
      </c>
      <c r="O373" s="23">
        <v>0</v>
      </c>
      <c r="P373" s="38">
        <v>371600</v>
      </c>
      <c r="Q373" s="23">
        <v>0</v>
      </c>
      <c r="R373" s="38">
        <v>353588</v>
      </c>
      <c r="S373" s="38">
        <v>0</v>
      </c>
      <c r="T373" s="23">
        <v>0</v>
      </c>
      <c r="U373" s="23">
        <v>0</v>
      </c>
      <c r="V373" s="27">
        <f t="shared" si="94"/>
        <v>725188</v>
      </c>
      <c r="W373" s="69"/>
    </row>
    <row r="374" spans="1:23" x14ac:dyDescent="0.25">
      <c r="A374" s="90" t="s">
        <v>155</v>
      </c>
      <c r="B374" s="90"/>
      <c r="C374" s="90"/>
      <c r="D374" s="107">
        <v>0</v>
      </c>
      <c r="E374" s="65" t="s">
        <v>218</v>
      </c>
      <c r="F374" s="2">
        <v>144</v>
      </c>
      <c r="G374" s="2" t="s">
        <v>138</v>
      </c>
      <c r="H374" s="95">
        <v>1832938</v>
      </c>
      <c r="I374" s="23">
        <v>4500000</v>
      </c>
      <c r="J374" s="23">
        <v>4500000</v>
      </c>
      <c r="K374" s="23">
        <v>4500000</v>
      </c>
      <c r="L374" s="23">
        <v>4500000</v>
      </c>
      <c r="M374" s="23">
        <v>4500000</v>
      </c>
      <c r="N374" s="23">
        <v>4500000</v>
      </c>
      <c r="O374" s="23">
        <v>4500000</v>
      </c>
      <c r="P374" s="23">
        <v>4500000</v>
      </c>
      <c r="Q374" s="23">
        <v>4500000</v>
      </c>
      <c r="R374" s="23">
        <v>4500000</v>
      </c>
      <c r="S374" s="23">
        <v>4500000</v>
      </c>
      <c r="T374" s="23">
        <v>4500000</v>
      </c>
      <c r="U374" s="23">
        <v>4500000</v>
      </c>
      <c r="V374" s="27">
        <f t="shared" si="94"/>
        <v>58500000</v>
      </c>
      <c r="W374" s="68">
        <f>SUM(V374,V375)</f>
        <v>59061800</v>
      </c>
    </row>
    <row r="375" spans="1:23" ht="15.75" thickBot="1" x14ac:dyDescent="0.3">
      <c r="A375" s="90"/>
      <c r="B375" s="90"/>
      <c r="C375" s="90"/>
      <c r="D375" s="107"/>
      <c r="E375" s="66"/>
      <c r="F375" s="2">
        <v>232</v>
      </c>
      <c r="G375" s="2" t="s">
        <v>33</v>
      </c>
      <c r="H375" s="95"/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38">
        <v>140800</v>
      </c>
      <c r="T375" s="23">
        <v>421000</v>
      </c>
      <c r="U375" s="23">
        <v>0</v>
      </c>
      <c r="V375" s="27">
        <f t="shared" si="94"/>
        <v>561800</v>
      </c>
      <c r="W375" s="69"/>
    </row>
    <row r="376" spans="1:23" ht="16.5" thickTop="1" thickBot="1" x14ac:dyDescent="0.3">
      <c r="A376" s="90" t="s">
        <v>238</v>
      </c>
      <c r="B376" s="90"/>
      <c r="C376" s="90"/>
      <c r="D376" s="107">
        <v>0</v>
      </c>
      <c r="E376" s="65" t="s">
        <v>218</v>
      </c>
      <c r="F376" s="2">
        <v>144</v>
      </c>
      <c r="G376" s="2" t="s">
        <v>138</v>
      </c>
      <c r="H376" s="72">
        <v>3604249</v>
      </c>
      <c r="I376" s="52"/>
      <c r="J376" s="52"/>
      <c r="K376" s="52"/>
      <c r="L376" s="52"/>
      <c r="M376" s="52"/>
      <c r="N376" s="52"/>
      <c r="O376" s="54">
        <v>1500000</v>
      </c>
      <c r="P376" s="54">
        <v>1500000</v>
      </c>
      <c r="Q376" s="54">
        <v>1500000</v>
      </c>
      <c r="R376" s="54">
        <v>1500000</v>
      </c>
      <c r="S376" s="54">
        <v>1500000</v>
      </c>
      <c r="T376" s="54">
        <v>1500000</v>
      </c>
      <c r="U376" s="55">
        <f t="shared" ref="U376" si="100">(I376+J376+K376+L376+M376+N376+O376+P376+Q376+R376+S376+T376)/12</f>
        <v>750000</v>
      </c>
      <c r="V376" s="53">
        <f t="shared" si="94"/>
        <v>9750000</v>
      </c>
      <c r="W376" s="68">
        <f>SUM(V376,V377)</f>
        <v>9750000</v>
      </c>
    </row>
    <row r="377" spans="1:23" ht="15.75" thickTop="1" x14ac:dyDescent="0.25">
      <c r="A377" s="90"/>
      <c r="B377" s="90"/>
      <c r="C377" s="90"/>
      <c r="D377" s="107"/>
      <c r="E377" s="66"/>
      <c r="F377" s="2">
        <v>232</v>
      </c>
      <c r="G377" s="2" t="s">
        <v>33</v>
      </c>
      <c r="H377" s="73"/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27">
        <f t="shared" si="94"/>
        <v>0</v>
      </c>
      <c r="W377" s="69"/>
    </row>
    <row r="378" spans="1:23" x14ac:dyDescent="0.25">
      <c r="A378" s="90" t="s">
        <v>157</v>
      </c>
      <c r="B378" s="90"/>
      <c r="C378" s="90"/>
      <c r="D378" s="107">
        <v>0</v>
      </c>
      <c r="E378" s="65" t="s">
        <v>218</v>
      </c>
      <c r="F378" s="2">
        <v>144</v>
      </c>
      <c r="G378" s="2" t="s">
        <v>138</v>
      </c>
      <c r="H378" s="95">
        <v>2989414</v>
      </c>
      <c r="I378" s="23">
        <v>4000000</v>
      </c>
      <c r="J378" s="23">
        <v>4000000</v>
      </c>
      <c r="K378" s="23">
        <v>4000000</v>
      </c>
      <c r="L378" s="23">
        <v>4000000</v>
      </c>
      <c r="M378" s="23">
        <v>4000000</v>
      </c>
      <c r="N378" s="23">
        <v>4000000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f t="shared" ref="U378" si="101">(I378+J378+K378+L378+M378+N378+O378+P378+Q378+R378+S378+T378)/12</f>
        <v>2000000</v>
      </c>
      <c r="V378" s="27">
        <f t="shared" si="94"/>
        <v>26000000</v>
      </c>
      <c r="W378" s="68">
        <f>SUM(V378,V379)</f>
        <v>26000000</v>
      </c>
    </row>
    <row r="379" spans="1:23" x14ac:dyDescent="0.25">
      <c r="A379" s="90"/>
      <c r="B379" s="90"/>
      <c r="C379" s="90"/>
      <c r="D379" s="107"/>
      <c r="E379" s="66"/>
      <c r="F379" s="2">
        <v>232</v>
      </c>
      <c r="G379" s="2" t="s">
        <v>33</v>
      </c>
      <c r="H379" s="95"/>
      <c r="I379" s="23">
        <v>0</v>
      </c>
      <c r="J379" s="23">
        <v>0</v>
      </c>
      <c r="K379" s="23">
        <v>0</v>
      </c>
      <c r="L379" s="38">
        <v>0</v>
      </c>
      <c r="M379" s="23">
        <v>0</v>
      </c>
      <c r="N379" s="23">
        <v>0</v>
      </c>
      <c r="O379" s="23">
        <v>0</v>
      </c>
      <c r="P379" s="38">
        <v>0</v>
      </c>
      <c r="Q379" s="23">
        <v>0</v>
      </c>
      <c r="R379" s="23">
        <v>0</v>
      </c>
      <c r="S379" s="38">
        <v>0</v>
      </c>
      <c r="T379" s="23">
        <v>0</v>
      </c>
      <c r="U379" s="23">
        <v>0</v>
      </c>
      <c r="V379" s="27">
        <f t="shared" si="94"/>
        <v>0</v>
      </c>
      <c r="W379" s="69"/>
    </row>
    <row r="380" spans="1:23" x14ac:dyDescent="0.25">
      <c r="A380" s="90" t="s">
        <v>158</v>
      </c>
      <c r="B380" s="90"/>
      <c r="C380" s="90"/>
      <c r="D380" s="107">
        <v>0</v>
      </c>
      <c r="E380" s="65" t="s">
        <v>218</v>
      </c>
      <c r="F380" s="2">
        <v>144</v>
      </c>
      <c r="G380" s="2" t="s">
        <v>138</v>
      </c>
      <c r="H380" s="95">
        <v>1735865</v>
      </c>
      <c r="I380" s="23">
        <v>3500000</v>
      </c>
      <c r="J380" s="23">
        <v>3500000</v>
      </c>
      <c r="K380" s="23">
        <v>3500000</v>
      </c>
      <c r="L380" s="23">
        <v>3500000</v>
      </c>
      <c r="M380" s="23">
        <v>3500000</v>
      </c>
      <c r="N380" s="23">
        <v>3500000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f t="shared" ref="U380" si="102">(I380+J380+K380+L380+M380+N380+O380+P380+Q380+R380+S380+T380)/12</f>
        <v>1750000</v>
      </c>
      <c r="V380" s="27">
        <f t="shared" si="94"/>
        <v>22750000</v>
      </c>
      <c r="W380" s="68">
        <f>SUM(V380,V381)</f>
        <v>22750000</v>
      </c>
    </row>
    <row r="381" spans="1:23" x14ac:dyDescent="0.25">
      <c r="A381" s="90"/>
      <c r="B381" s="90"/>
      <c r="C381" s="90"/>
      <c r="D381" s="107"/>
      <c r="E381" s="66"/>
      <c r="F381" s="2">
        <v>232</v>
      </c>
      <c r="G381" s="2" t="s">
        <v>33</v>
      </c>
      <c r="H381" s="95"/>
      <c r="I381" s="23">
        <v>0</v>
      </c>
      <c r="J381" s="23">
        <v>0</v>
      </c>
      <c r="K381" s="23">
        <v>0</v>
      </c>
      <c r="L381" s="38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38">
        <v>0</v>
      </c>
      <c r="S381" s="23">
        <v>0</v>
      </c>
      <c r="T381" s="23">
        <v>0</v>
      </c>
      <c r="U381" s="23">
        <v>0</v>
      </c>
      <c r="V381" s="27">
        <f t="shared" si="94"/>
        <v>0</v>
      </c>
      <c r="W381" s="69"/>
    </row>
    <row r="382" spans="1:23" x14ac:dyDescent="0.25">
      <c r="A382" s="90" t="s">
        <v>159</v>
      </c>
      <c r="B382" s="90"/>
      <c r="C382" s="90"/>
      <c r="D382" s="107">
        <v>0</v>
      </c>
      <c r="E382" s="65" t="s">
        <v>218</v>
      </c>
      <c r="F382" s="2">
        <v>144</v>
      </c>
      <c r="G382" s="2" t="s">
        <v>138</v>
      </c>
      <c r="H382" s="95">
        <v>5880943</v>
      </c>
      <c r="I382" s="23">
        <v>1200000</v>
      </c>
      <c r="J382" s="23">
        <v>1200000</v>
      </c>
      <c r="K382" s="23">
        <v>1200000</v>
      </c>
      <c r="L382" s="23">
        <v>1200000</v>
      </c>
      <c r="M382" s="23">
        <v>1200000</v>
      </c>
      <c r="N382" s="23">
        <v>1200000</v>
      </c>
      <c r="O382" s="23">
        <v>1200000</v>
      </c>
      <c r="P382" s="23">
        <v>1200000</v>
      </c>
      <c r="Q382" s="23">
        <v>1200000</v>
      </c>
      <c r="R382" s="23">
        <v>1200000</v>
      </c>
      <c r="S382" s="23">
        <v>1200000</v>
      </c>
      <c r="T382" s="23">
        <v>1200000</v>
      </c>
      <c r="U382" s="23">
        <f t="shared" ref="U382" si="103">(I382+J382+K382+L382+M382+N382+O382+P382+Q382+R382+S382+T382)/12</f>
        <v>1200000</v>
      </c>
      <c r="V382" s="27">
        <f t="shared" si="94"/>
        <v>15600000</v>
      </c>
      <c r="W382" s="68">
        <f>SUM(V382,V383)</f>
        <v>15600000</v>
      </c>
    </row>
    <row r="383" spans="1:23" x14ac:dyDescent="0.25">
      <c r="A383" s="90"/>
      <c r="B383" s="90"/>
      <c r="C383" s="90"/>
      <c r="D383" s="107"/>
      <c r="E383" s="66"/>
      <c r="F383" s="2">
        <v>232</v>
      </c>
      <c r="G383" s="2" t="s">
        <v>33</v>
      </c>
      <c r="H383" s="95"/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27">
        <f t="shared" si="94"/>
        <v>0</v>
      </c>
      <c r="W383" s="69"/>
    </row>
    <row r="384" spans="1:23" x14ac:dyDescent="0.25">
      <c r="A384" s="90" t="s">
        <v>160</v>
      </c>
      <c r="B384" s="90"/>
      <c r="C384" s="90"/>
      <c r="D384" s="107">
        <v>0</v>
      </c>
      <c r="E384" s="65" t="s">
        <v>218</v>
      </c>
      <c r="F384" s="2">
        <v>144</v>
      </c>
      <c r="G384" s="2" t="s">
        <v>138</v>
      </c>
      <c r="H384" s="95">
        <v>4949286</v>
      </c>
      <c r="I384" s="23">
        <v>1800000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f t="shared" ref="U384" si="104">(I384+J384+K384+L384+M384+N384+O384+P384+Q384+R384+S384+T384)/12</f>
        <v>150000</v>
      </c>
      <c r="V384" s="27">
        <f t="shared" si="94"/>
        <v>1950000</v>
      </c>
      <c r="W384" s="68">
        <f>SUM(V384,V385)</f>
        <v>1950000</v>
      </c>
    </row>
    <row r="385" spans="1:23" x14ac:dyDescent="0.25">
      <c r="A385" s="90"/>
      <c r="B385" s="90"/>
      <c r="C385" s="90"/>
      <c r="D385" s="107"/>
      <c r="E385" s="66"/>
      <c r="F385" s="2">
        <v>232</v>
      </c>
      <c r="G385" s="2" t="s">
        <v>33</v>
      </c>
      <c r="H385" s="95"/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27">
        <f t="shared" si="94"/>
        <v>0</v>
      </c>
      <c r="W385" s="69"/>
    </row>
    <row r="386" spans="1:23" x14ac:dyDescent="0.25">
      <c r="A386" s="90" t="s">
        <v>161</v>
      </c>
      <c r="B386" s="90"/>
      <c r="C386" s="90"/>
      <c r="D386" s="107">
        <v>0</v>
      </c>
      <c r="E386" s="65" t="s">
        <v>218</v>
      </c>
      <c r="F386" s="2">
        <v>144</v>
      </c>
      <c r="G386" s="2" t="s">
        <v>138</v>
      </c>
      <c r="H386" s="95">
        <v>5252751</v>
      </c>
      <c r="I386" s="23">
        <v>1800000</v>
      </c>
      <c r="J386" s="23">
        <v>1800000</v>
      </c>
      <c r="K386" s="23">
        <v>1800000</v>
      </c>
      <c r="L386" s="23">
        <v>1800000</v>
      </c>
      <c r="M386" s="23">
        <v>1800000</v>
      </c>
      <c r="N386" s="23">
        <v>1800000</v>
      </c>
      <c r="O386" s="23">
        <v>1800000</v>
      </c>
      <c r="P386" s="23">
        <v>1800000</v>
      </c>
      <c r="Q386" s="23">
        <v>1800000</v>
      </c>
      <c r="R386" s="23">
        <v>1800000</v>
      </c>
      <c r="S386" s="23">
        <v>1800000</v>
      </c>
      <c r="T386" s="23">
        <v>1800000</v>
      </c>
      <c r="U386" s="23">
        <f t="shared" ref="U386" si="105">(I386+J386+K386+L386+M386+N386+O386+P386+Q386+R386+S386+T386)/12</f>
        <v>1800000</v>
      </c>
      <c r="V386" s="27">
        <f t="shared" si="94"/>
        <v>23400000</v>
      </c>
      <c r="W386" s="68">
        <f>SUM(V386,V387)</f>
        <v>23400000</v>
      </c>
    </row>
    <row r="387" spans="1:23" x14ac:dyDescent="0.25">
      <c r="A387" s="90"/>
      <c r="B387" s="90"/>
      <c r="C387" s="90"/>
      <c r="D387" s="107"/>
      <c r="E387" s="66"/>
      <c r="F387" s="2">
        <v>232</v>
      </c>
      <c r="G387" s="2" t="s">
        <v>33</v>
      </c>
      <c r="H387" s="95"/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27">
        <f t="shared" si="94"/>
        <v>0</v>
      </c>
      <c r="W387" s="69"/>
    </row>
    <row r="388" spans="1:23" x14ac:dyDescent="0.25">
      <c r="A388" s="90" t="s">
        <v>162</v>
      </c>
      <c r="B388" s="90"/>
      <c r="C388" s="90"/>
      <c r="D388" s="107">
        <v>0</v>
      </c>
      <c r="E388" s="65" t="s">
        <v>218</v>
      </c>
      <c r="F388" s="2">
        <v>145</v>
      </c>
      <c r="G388" s="2" t="s">
        <v>193</v>
      </c>
      <c r="H388" s="95">
        <v>3771197</v>
      </c>
      <c r="I388" s="23">
        <v>6000000</v>
      </c>
      <c r="J388" s="23">
        <v>6000000</v>
      </c>
      <c r="K388" s="23">
        <v>6000000</v>
      </c>
      <c r="L388" s="23">
        <v>6000000</v>
      </c>
      <c r="M388" s="23">
        <v>6000000</v>
      </c>
      <c r="N388" s="23">
        <v>6000000</v>
      </c>
      <c r="O388" s="23">
        <v>6000000</v>
      </c>
      <c r="P388" s="23">
        <v>6000000</v>
      </c>
      <c r="Q388" s="23">
        <v>6000000</v>
      </c>
      <c r="R388" s="23">
        <v>6000000</v>
      </c>
      <c r="S388" s="23">
        <v>6000000</v>
      </c>
      <c r="T388" s="23">
        <v>6000000</v>
      </c>
      <c r="U388" s="23">
        <f t="shared" ref="U388" si="106">(I388+J388+K388+L388+M388+N388+O388+P388+Q388+R388+S388+T388)/12</f>
        <v>6000000</v>
      </c>
      <c r="V388" s="27">
        <f t="shared" si="94"/>
        <v>78000000</v>
      </c>
      <c r="W388" s="68">
        <f>SUM(V388,V389)</f>
        <v>78000000</v>
      </c>
    </row>
    <row r="389" spans="1:23" x14ac:dyDescent="0.25">
      <c r="A389" s="90"/>
      <c r="B389" s="90"/>
      <c r="C389" s="90"/>
      <c r="D389" s="107"/>
      <c r="E389" s="66"/>
      <c r="F389" s="2">
        <v>232</v>
      </c>
      <c r="G389" s="2" t="s">
        <v>33</v>
      </c>
      <c r="H389" s="95"/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27">
        <f t="shared" si="94"/>
        <v>0</v>
      </c>
      <c r="W389" s="69"/>
    </row>
    <row r="390" spans="1:23" x14ac:dyDescent="0.25">
      <c r="A390" s="90" t="s">
        <v>163</v>
      </c>
      <c r="B390" s="90"/>
      <c r="C390" s="90"/>
      <c r="D390" s="107">
        <v>0</v>
      </c>
      <c r="E390" s="65" t="s">
        <v>218</v>
      </c>
      <c r="F390" s="2">
        <v>144</v>
      </c>
      <c r="G390" s="2" t="s">
        <v>138</v>
      </c>
      <c r="H390" s="95">
        <v>2617383</v>
      </c>
      <c r="I390" s="23">
        <v>1800000</v>
      </c>
      <c r="J390" s="23">
        <v>1800000</v>
      </c>
      <c r="K390" s="23">
        <v>1800000</v>
      </c>
      <c r="L390" s="23">
        <v>1800000</v>
      </c>
      <c r="M390" s="23">
        <v>1800000</v>
      </c>
      <c r="N390" s="23">
        <v>1800000</v>
      </c>
      <c r="O390" s="23">
        <v>1800000</v>
      </c>
      <c r="P390" s="23">
        <v>1800000</v>
      </c>
      <c r="Q390" s="23">
        <v>1800000</v>
      </c>
      <c r="R390" s="23">
        <v>1800000</v>
      </c>
      <c r="S390" s="23">
        <v>1800000</v>
      </c>
      <c r="T390" s="23">
        <v>1800000</v>
      </c>
      <c r="U390" s="23">
        <f t="shared" ref="U390" si="107">(I390+J390+K390+L390+M390+N390+O390+P390+Q390+R390+S390+T390)/12</f>
        <v>1800000</v>
      </c>
      <c r="V390" s="27">
        <f t="shared" si="94"/>
        <v>23400000</v>
      </c>
      <c r="W390" s="68">
        <f>SUM(V390,V391)</f>
        <v>23400000</v>
      </c>
    </row>
    <row r="391" spans="1:23" x14ac:dyDescent="0.25">
      <c r="A391" s="90"/>
      <c r="B391" s="90"/>
      <c r="C391" s="90"/>
      <c r="D391" s="107"/>
      <c r="E391" s="66"/>
      <c r="F391" s="2">
        <v>232</v>
      </c>
      <c r="G391" s="2" t="s">
        <v>33</v>
      </c>
      <c r="H391" s="95"/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27">
        <f t="shared" si="94"/>
        <v>0</v>
      </c>
      <c r="W391" s="69"/>
    </row>
    <row r="392" spans="1:23" x14ac:dyDescent="0.25">
      <c r="A392" s="90" t="s">
        <v>164</v>
      </c>
      <c r="B392" s="90"/>
      <c r="C392" s="90"/>
      <c r="D392" s="107">
        <v>0</v>
      </c>
      <c r="E392" s="65" t="s">
        <v>218</v>
      </c>
      <c r="F392" s="2">
        <v>144</v>
      </c>
      <c r="G392" s="2" t="s">
        <v>138</v>
      </c>
      <c r="H392" s="95">
        <v>2758366</v>
      </c>
      <c r="I392" s="23">
        <v>1900000</v>
      </c>
      <c r="J392" s="23">
        <v>2200000</v>
      </c>
      <c r="K392" s="23">
        <v>2200000</v>
      </c>
      <c r="L392" s="23">
        <v>2200000</v>
      </c>
      <c r="M392" s="23">
        <v>2200000</v>
      </c>
      <c r="N392" s="23">
        <v>2200000</v>
      </c>
      <c r="O392" s="23">
        <v>2200000</v>
      </c>
      <c r="P392" s="23">
        <v>2200000</v>
      </c>
      <c r="Q392" s="23">
        <v>2200000</v>
      </c>
      <c r="R392" s="23">
        <v>2200000</v>
      </c>
      <c r="S392" s="23">
        <v>2200000</v>
      </c>
      <c r="T392" s="23">
        <v>2200000</v>
      </c>
      <c r="U392" s="23">
        <f t="shared" ref="U392" si="108">(I392+J392+K392+L392+M392+N392+O392+P392+Q392+R392+S392+T392)/12</f>
        <v>2175000</v>
      </c>
      <c r="V392" s="27">
        <f t="shared" si="94"/>
        <v>28275000</v>
      </c>
      <c r="W392" s="68">
        <f>SUM(V392,V393)</f>
        <v>31586250</v>
      </c>
    </row>
    <row r="393" spans="1:23" x14ac:dyDescent="0.25">
      <c r="A393" s="90"/>
      <c r="B393" s="90"/>
      <c r="C393" s="90"/>
      <c r="D393" s="107"/>
      <c r="E393" s="66"/>
      <c r="F393" s="2">
        <v>232</v>
      </c>
      <c r="G393" s="2" t="s">
        <v>33</v>
      </c>
      <c r="H393" s="95"/>
      <c r="I393" s="23">
        <v>0</v>
      </c>
      <c r="J393" s="23">
        <v>0</v>
      </c>
      <c r="K393" s="23">
        <v>0</v>
      </c>
      <c r="L393" s="38">
        <v>0</v>
      </c>
      <c r="M393" s="23">
        <v>0</v>
      </c>
      <c r="N393" s="23">
        <v>0</v>
      </c>
      <c r="O393" s="23">
        <v>0</v>
      </c>
      <c r="P393" s="38">
        <v>0</v>
      </c>
      <c r="Q393" s="23">
        <v>542500</v>
      </c>
      <c r="R393" s="38">
        <v>797500</v>
      </c>
      <c r="S393" s="38">
        <v>818750</v>
      </c>
      <c r="T393" s="23">
        <v>1152500</v>
      </c>
      <c r="U393" s="23">
        <v>0</v>
      </c>
      <c r="V393" s="27">
        <f t="shared" si="94"/>
        <v>3311250</v>
      </c>
      <c r="W393" s="69"/>
    </row>
    <row r="394" spans="1:23" x14ac:dyDescent="0.25">
      <c r="A394" s="90" t="s">
        <v>240</v>
      </c>
      <c r="B394" s="90"/>
      <c r="C394" s="90"/>
      <c r="D394" s="107">
        <v>0</v>
      </c>
      <c r="E394" s="65" t="s">
        <v>218</v>
      </c>
      <c r="F394" s="2">
        <v>144</v>
      </c>
      <c r="G394" s="2" t="s">
        <v>138</v>
      </c>
      <c r="H394" s="95">
        <v>1830015</v>
      </c>
      <c r="I394" s="23">
        <v>0</v>
      </c>
      <c r="J394" s="23">
        <v>1000000</v>
      </c>
      <c r="K394" s="23">
        <v>1000000</v>
      </c>
      <c r="L394" s="23">
        <v>1000000</v>
      </c>
      <c r="M394" s="23">
        <v>1000000</v>
      </c>
      <c r="N394" s="23">
        <v>1000000</v>
      </c>
      <c r="O394" s="23">
        <v>1000000</v>
      </c>
      <c r="P394" s="23">
        <v>1000000</v>
      </c>
      <c r="Q394" s="23">
        <v>1000000</v>
      </c>
      <c r="R394" s="23">
        <v>1000000</v>
      </c>
      <c r="S394" s="23">
        <v>1000000</v>
      </c>
      <c r="T394" s="23">
        <v>1000000</v>
      </c>
      <c r="U394" s="23">
        <f t="shared" ref="U394" si="109">(I394+J394+K394+L394+M394+N394+O394+P394+Q394+R394+S394+T394)/12</f>
        <v>916666.66666666663</v>
      </c>
      <c r="V394" s="27">
        <f t="shared" si="94"/>
        <v>11916666.666666666</v>
      </c>
      <c r="W394" s="68">
        <f>SUM(V394,V395)</f>
        <v>11916666.666666666</v>
      </c>
    </row>
    <row r="395" spans="1:23" x14ac:dyDescent="0.25">
      <c r="A395" s="90"/>
      <c r="B395" s="90"/>
      <c r="C395" s="90"/>
      <c r="D395" s="107"/>
      <c r="E395" s="66"/>
      <c r="F395" s="2">
        <v>232</v>
      </c>
      <c r="G395" s="2" t="s">
        <v>33</v>
      </c>
      <c r="H395" s="95"/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27">
        <f t="shared" si="94"/>
        <v>0</v>
      </c>
      <c r="W395" s="69"/>
    </row>
    <row r="396" spans="1:23" x14ac:dyDescent="0.25">
      <c r="A396" s="90" t="s">
        <v>165</v>
      </c>
      <c r="B396" s="90"/>
      <c r="C396" s="90"/>
      <c r="D396" s="107">
        <v>0</v>
      </c>
      <c r="E396" s="65" t="s">
        <v>218</v>
      </c>
      <c r="F396" s="2">
        <v>144</v>
      </c>
      <c r="G396" s="2" t="s">
        <v>138</v>
      </c>
      <c r="H396" s="95">
        <v>6311791</v>
      </c>
      <c r="I396" s="23">
        <v>1500000</v>
      </c>
      <c r="J396" s="23">
        <v>1500000</v>
      </c>
      <c r="K396" s="23">
        <v>1500000</v>
      </c>
      <c r="L396" s="23">
        <v>1500000</v>
      </c>
      <c r="M396" s="23">
        <v>1500000</v>
      </c>
      <c r="N396" s="23">
        <v>1500000</v>
      </c>
      <c r="O396" s="23">
        <v>1500000</v>
      </c>
      <c r="P396" s="23">
        <v>1500000</v>
      </c>
      <c r="Q396" s="23">
        <v>1500000</v>
      </c>
      <c r="R396" s="23">
        <v>1500000</v>
      </c>
      <c r="S396" s="23">
        <v>1500000</v>
      </c>
      <c r="T396" s="23">
        <v>1500000</v>
      </c>
      <c r="U396" s="23">
        <f t="shared" ref="U396" si="110">(I396+J396+K396+L396+M396+N396+O396+P396+Q396+R396+S396+T396)/12</f>
        <v>1500000</v>
      </c>
      <c r="V396" s="27">
        <f t="shared" si="94"/>
        <v>19500000</v>
      </c>
      <c r="W396" s="68">
        <f>SUM(V396,V397)</f>
        <v>19500000</v>
      </c>
    </row>
    <row r="397" spans="1:23" x14ac:dyDescent="0.25">
      <c r="A397" s="90"/>
      <c r="B397" s="90"/>
      <c r="C397" s="90"/>
      <c r="D397" s="107"/>
      <c r="E397" s="66"/>
      <c r="F397" s="2">
        <v>232</v>
      </c>
      <c r="G397" s="2" t="s">
        <v>33</v>
      </c>
      <c r="H397" s="95"/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38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27">
        <f t="shared" si="94"/>
        <v>0</v>
      </c>
      <c r="W397" s="69"/>
    </row>
    <row r="398" spans="1:23" x14ac:dyDescent="0.25">
      <c r="A398" s="90" t="s">
        <v>166</v>
      </c>
      <c r="B398" s="90"/>
      <c r="C398" s="90"/>
      <c r="D398" s="107">
        <v>0</v>
      </c>
      <c r="E398" s="65" t="s">
        <v>218</v>
      </c>
      <c r="F398" s="2">
        <v>144</v>
      </c>
      <c r="G398" s="2" t="s">
        <v>138</v>
      </c>
      <c r="H398" s="95">
        <v>2645627</v>
      </c>
      <c r="I398" s="23">
        <v>1000000</v>
      </c>
      <c r="J398" s="23">
        <v>1000000</v>
      </c>
      <c r="K398" s="23">
        <v>1000000</v>
      </c>
      <c r="L398" s="23">
        <v>1000000</v>
      </c>
      <c r="M398" s="23">
        <v>1000000</v>
      </c>
      <c r="N398" s="23">
        <v>1000000</v>
      </c>
      <c r="O398" s="23">
        <v>1000000</v>
      </c>
      <c r="P398" s="23">
        <v>1000000</v>
      </c>
      <c r="Q398" s="23">
        <v>1000000</v>
      </c>
      <c r="R398" s="23">
        <v>1000000</v>
      </c>
      <c r="S398" s="23">
        <v>1000000</v>
      </c>
      <c r="T398" s="23">
        <v>1000000</v>
      </c>
      <c r="U398" s="23">
        <f t="shared" ref="U398" si="111">(I398+J398+K398+L398+M398+N398+O398+P398+Q398+R398+S398+T398)/12</f>
        <v>1000000</v>
      </c>
      <c r="V398" s="27">
        <f t="shared" si="94"/>
        <v>13000000</v>
      </c>
      <c r="W398" s="68">
        <f>SUM(V398,V399)</f>
        <v>13000000</v>
      </c>
    </row>
    <row r="399" spans="1:23" x14ac:dyDescent="0.25">
      <c r="A399" s="90"/>
      <c r="B399" s="90"/>
      <c r="C399" s="90"/>
      <c r="D399" s="107"/>
      <c r="E399" s="66"/>
      <c r="F399" s="2">
        <v>232</v>
      </c>
      <c r="G399" s="2" t="s">
        <v>33</v>
      </c>
      <c r="H399" s="95"/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27">
        <f t="shared" si="94"/>
        <v>0</v>
      </c>
      <c r="W399" s="69"/>
    </row>
    <row r="400" spans="1:23" x14ac:dyDescent="0.25">
      <c r="A400" s="90" t="s">
        <v>241</v>
      </c>
      <c r="B400" s="90"/>
      <c r="C400" s="90"/>
      <c r="D400" s="107">
        <v>0</v>
      </c>
      <c r="E400" s="65" t="s">
        <v>218</v>
      </c>
      <c r="F400" s="2">
        <v>144</v>
      </c>
      <c r="G400" s="2" t="s">
        <v>138</v>
      </c>
      <c r="H400" s="95">
        <v>1369365</v>
      </c>
      <c r="I400" s="23">
        <v>0</v>
      </c>
      <c r="J400" s="23">
        <v>1500000</v>
      </c>
      <c r="K400" s="23">
        <v>1500000</v>
      </c>
      <c r="L400" s="23">
        <v>1500000</v>
      </c>
      <c r="M400" s="23">
        <v>1500000</v>
      </c>
      <c r="N400" s="23">
        <v>1500000</v>
      </c>
      <c r="O400" s="23">
        <v>1500000</v>
      </c>
      <c r="P400" s="23">
        <v>1500000</v>
      </c>
      <c r="Q400" s="23">
        <v>1500000</v>
      </c>
      <c r="R400" s="23">
        <v>1500000</v>
      </c>
      <c r="S400" s="23">
        <v>1500000</v>
      </c>
      <c r="T400" s="23">
        <v>1500000</v>
      </c>
      <c r="U400" s="23">
        <f t="shared" ref="U400" si="112">(I400+J400+K400+L400+M400+N400+O400+P400+Q400+R400+S400+T400)/12</f>
        <v>1375000</v>
      </c>
      <c r="V400" s="27">
        <f t="shared" si="94"/>
        <v>17875000</v>
      </c>
      <c r="W400" s="68">
        <f>SUM(V400,V401)</f>
        <v>17875000</v>
      </c>
    </row>
    <row r="401" spans="1:23" x14ac:dyDescent="0.25">
      <c r="A401" s="90"/>
      <c r="B401" s="90"/>
      <c r="C401" s="90"/>
      <c r="D401" s="107"/>
      <c r="E401" s="66"/>
      <c r="F401" s="2">
        <v>232</v>
      </c>
      <c r="G401" s="2" t="s">
        <v>33</v>
      </c>
      <c r="H401" s="95"/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27">
        <f t="shared" si="94"/>
        <v>0</v>
      </c>
      <c r="W401" s="69"/>
    </row>
    <row r="402" spans="1:23" x14ac:dyDescent="0.25">
      <c r="A402" s="90" t="s">
        <v>168</v>
      </c>
      <c r="B402" s="90"/>
      <c r="C402" s="90"/>
      <c r="D402" s="107">
        <v>0</v>
      </c>
      <c r="E402" s="65" t="s">
        <v>218</v>
      </c>
      <c r="F402" s="2">
        <v>144</v>
      </c>
      <c r="G402" s="2" t="s">
        <v>138</v>
      </c>
      <c r="H402" s="95">
        <v>5051079</v>
      </c>
      <c r="I402" s="23">
        <v>1500000</v>
      </c>
      <c r="J402" s="23">
        <v>1500000</v>
      </c>
      <c r="K402" s="23">
        <v>1500000</v>
      </c>
      <c r="L402" s="23">
        <v>1500000</v>
      </c>
      <c r="M402" s="23">
        <v>1500000</v>
      </c>
      <c r="N402" s="23">
        <v>1500000</v>
      </c>
      <c r="O402" s="23">
        <v>1500000</v>
      </c>
      <c r="P402" s="23">
        <v>1500000</v>
      </c>
      <c r="Q402" s="23">
        <v>1500000</v>
      </c>
      <c r="R402" s="23">
        <v>1500000</v>
      </c>
      <c r="S402" s="23">
        <v>1500000</v>
      </c>
      <c r="T402" s="23">
        <v>1500000</v>
      </c>
      <c r="U402" s="23">
        <f t="shared" ref="U402" si="113">(I402+J402+K402+L402+M402+N402+O402+P402+Q402+R402+S402+T402)/12</f>
        <v>1500000</v>
      </c>
      <c r="V402" s="27">
        <f t="shared" si="94"/>
        <v>19500000</v>
      </c>
      <c r="W402" s="68">
        <f>SUM(V402,V403)</f>
        <v>19761250</v>
      </c>
    </row>
    <row r="403" spans="1:23" x14ac:dyDescent="0.25">
      <c r="A403" s="90"/>
      <c r="B403" s="90"/>
      <c r="C403" s="90"/>
      <c r="D403" s="107"/>
      <c r="E403" s="66"/>
      <c r="F403" s="2">
        <v>232</v>
      </c>
      <c r="G403" s="2" t="s">
        <v>33</v>
      </c>
      <c r="H403" s="95"/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261250</v>
      </c>
      <c r="S403" s="23">
        <v>0</v>
      </c>
      <c r="T403" s="23">
        <v>0</v>
      </c>
      <c r="U403" s="23">
        <v>0</v>
      </c>
      <c r="V403" s="27">
        <f t="shared" si="94"/>
        <v>261250</v>
      </c>
      <c r="W403" s="69"/>
    </row>
    <row r="404" spans="1:23" x14ac:dyDescent="0.25">
      <c r="A404" s="90" t="s">
        <v>169</v>
      </c>
      <c r="B404" s="90"/>
      <c r="C404" s="90"/>
      <c r="D404" s="107">
        <v>0</v>
      </c>
      <c r="E404" s="65" t="s">
        <v>218</v>
      </c>
      <c r="F404" s="2">
        <v>144</v>
      </c>
      <c r="G404" s="2" t="s">
        <v>138</v>
      </c>
      <c r="H404" s="95">
        <v>4785711</v>
      </c>
      <c r="I404" s="23">
        <v>1500000</v>
      </c>
      <c r="J404" s="23">
        <v>1800000</v>
      </c>
      <c r="K404" s="23">
        <v>1800000</v>
      </c>
      <c r="L404" s="23">
        <v>1800000</v>
      </c>
      <c r="M404" s="23">
        <v>1800000</v>
      </c>
      <c r="N404" s="23">
        <v>1800000</v>
      </c>
      <c r="O404" s="23">
        <v>1800000</v>
      </c>
      <c r="P404" s="23">
        <v>1800000</v>
      </c>
      <c r="Q404" s="23">
        <v>1800000</v>
      </c>
      <c r="R404" s="23">
        <v>1800000</v>
      </c>
      <c r="S404" s="23">
        <v>1800000</v>
      </c>
      <c r="T404" s="23">
        <v>1800000</v>
      </c>
      <c r="U404" s="23">
        <f t="shared" ref="U404" si="114">(I404+J404+K404+L404+M404+N404+O404+P404+Q404+R404+S404+T404)/12</f>
        <v>1775000</v>
      </c>
      <c r="V404" s="27">
        <f t="shared" si="94"/>
        <v>23075000</v>
      </c>
      <c r="W404" s="68">
        <f>SUM(V404,V405)</f>
        <v>23075000</v>
      </c>
    </row>
    <row r="405" spans="1:23" x14ac:dyDescent="0.25">
      <c r="A405" s="90"/>
      <c r="B405" s="90"/>
      <c r="C405" s="90"/>
      <c r="D405" s="107"/>
      <c r="E405" s="66"/>
      <c r="F405" s="2">
        <v>232</v>
      </c>
      <c r="G405" s="2" t="s">
        <v>33</v>
      </c>
      <c r="H405" s="95"/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27">
        <f t="shared" si="94"/>
        <v>0</v>
      </c>
      <c r="W405" s="69"/>
    </row>
    <row r="406" spans="1:23" x14ac:dyDescent="0.25">
      <c r="A406" s="90" t="s">
        <v>170</v>
      </c>
      <c r="B406" s="90"/>
      <c r="C406" s="90"/>
      <c r="D406" s="107">
        <v>0</v>
      </c>
      <c r="E406" s="65" t="s">
        <v>218</v>
      </c>
      <c r="F406" s="2">
        <v>144</v>
      </c>
      <c r="G406" s="2" t="s">
        <v>138</v>
      </c>
      <c r="H406" s="95">
        <v>3456217</v>
      </c>
      <c r="I406" s="23">
        <v>1800000</v>
      </c>
      <c r="J406" s="23">
        <v>1800000</v>
      </c>
      <c r="K406" s="23">
        <v>1800000</v>
      </c>
      <c r="L406" s="23">
        <v>1800000</v>
      </c>
      <c r="M406" s="23">
        <v>1800000</v>
      </c>
      <c r="N406" s="23">
        <v>1800000</v>
      </c>
      <c r="O406" s="23">
        <v>1800000</v>
      </c>
      <c r="P406" s="23">
        <v>1800000</v>
      </c>
      <c r="Q406" s="23">
        <v>1800000</v>
      </c>
      <c r="R406" s="23">
        <v>1800000</v>
      </c>
      <c r="S406" s="23">
        <v>1800000</v>
      </c>
      <c r="T406" s="23">
        <v>1800000</v>
      </c>
      <c r="U406" s="23">
        <f t="shared" ref="U406" si="115">(I406+J406+K406+L406+M406+N406+O406+P406+Q406+R406+S406+T406)/12</f>
        <v>1800000</v>
      </c>
      <c r="V406" s="27">
        <f t="shared" si="94"/>
        <v>23400000</v>
      </c>
      <c r="W406" s="68">
        <f>SUM(V406,V407)</f>
        <v>23400000</v>
      </c>
    </row>
    <row r="407" spans="1:23" x14ac:dyDescent="0.25">
      <c r="A407" s="90"/>
      <c r="B407" s="90"/>
      <c r="C407" s="90"/>
      <c r="D407" s="107"/>
      <c r="E407" s="66"/>
      <c r="F407" s="2">
        <v>232</v>
      </c>
      <c r="G407" s="2" t="s">
        <v>33</v>
      </c>
      <c r="H407" s="95"/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  <c r="V407" s="27">
        <f t="shared" ref="V407:V455" si="116">SUM(I407:U407)</f>
        <v>0</v>
      </c>
      <c r="W407" s="69"/>
    </row>
    <row r="408" spans="1:23" x14ac:dyDescent="0.25">
      <c r="A408" s="90" t="s">
        <v>171</v>
      </c>
      <c r="B408" s="90"/>
      <c r="C408" s="90"/>
      <c r="D408" s="107">
        <v>0</v>
      </c>
      <c r="E408" s="65" t="s">
        <v>218</v>
      </c>
      <c r="F408" s="2">
        <v>144</v>
      </c>
      <c r="G408" s="2" t="s">
        <v>138</v>
      </c>
      <c r="H408" s="95">
        <v>2995794</v>
      </c>
      <c r="I408" s="23">
        <v>2500000</v>
      </c>
      <c r="J408" s="23">
        <v>2500000</v>
      </c>
      <c r="K408" s="23">
        <v>2500000</v>
      </c>
      <c r="L408" s="23">
        <v>2500000</v>
      </c>
      <c r="M408" s="23">
        <v>2500000</v>
      </c>
      <c r="N408" s="23">
        <v>2500000</v>
      </c>
      <c r="O408" s="23">
        <v>2500000</v>
      </c>
      <c r="P408" s="23">
        <v>2500000</v>
      </c>
      <c r="Q408" s="23">
        <v>2500000</v>
      </c>
      <c r="R408" s="23">
        <v>2500000</v>
      </c>
      <c r="S408" s="23">
        <v>2500000</v>
      </c>
      <c r="T408" s="23">
        <v>2500000</v>
      </c>
      <c r="U408" s="23">
        <f t="shared" ref="U408" si="117">(I408+J408+K408+L408+M408+N408+O408+P408+Q408+R408+S408+T408)/12</f>
        <v>2500000</v>
      </c>
      <c r="V408" s="27">
        <f t="shared" si="116"/>
        <v>32500000</v>
      </c>
      <c r="W408" s="68">
        <f>SUM(V408,V409)</f>
        <v>32688000</v>
      </c>
    </row>
    <row r="409" spans="1:23" x14ac:dyDescent="0.25">
      <c r="A409" s="90"/>
      <c r="B409" s="90"/>
      <c r="C409" s="90"/>
      <c r="D409" s="107"/>
      <c r="E409" s="66"/>
      <c r="F409" s="2">
        <v>232</v>
      </c>
      <c r="G409" s="2" t="s">
        <v>33</v>
      </c>
      <c r="H409" s="95"/>
      <c r="I409" s="23">
        <v>0</v>
      </c>
      <c r="J409" s="23">
        <v>0</v>
      </c>
      <c r="K409" s="23">
        <v>0</v>
      </c>
      <c r="L409" s="38">
        <v>0</v>
      </c>
      <c r="M409" s="23">
        <v>0</v>
      </c>
      <c r="N409" s="23">
        <v>188000</v>
      </c>
      <c r="O409" s="23">
        <v>0</v>
      </c>
      <c r="P409" s="38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27">
        <f t="shared" si="116"/>
        <v>188000</v>
      </c>
      <c r="W409" s="69"/>
    </row>
    <row r="410" spans="1:23" x14ac:dyDescent="0.25">
      <c r="A410" s="90" t="s">
        <v>172</v>
      </c>
      <c r="B410" s="90"/>
      <c r="C410" s="90"/>
      <c r="D410" s="107">
        <v>0</v>
      </c>
      <c r="E410" s="65" t="s">
        <v>218</v>
      </c>
      <c r="F410" s="2">
        <v>144</v>
      </c>
      <c r="G410" s="2" t="s">
        <v>138</v>
      </c>
      <c r="H410" s="95">
        <v>1014868</v>
      </c>
      <c r="I410" s="23">
        <v>1500000</v>
      </c>
      <c r="J410" s="23">
        <v>1500000</v>
      </c>
      <c r="K410" s="23">
        <v>1500000</v>
      </c>
      <c r="L410" s="23">
        <v>1500000</v>
      </c>
      <c r="M410" s="23">
        <v>1500000</v>
      </c>
      <c r="N410" s="23">
        <v>1500000</v>
      </c>
      <c r="O410" s="23">
        <v>1500000</v>
      </c>
      <c r="P410" s="23">
        <v>1500000</v>
      </c>
      <c r="Q410" s="23">
        <v>1500000</v>
      </c>
      <c r="R410" s="23">
        <v>1500000</v>
      </c>
      <c r="S410" s="23">
        <v>1500000</v>
      </c>
      <c r="T410" s="23">
        <v>1500000</v>
      </c>
      <c r="U410" s="23">
        <f t="shared" ref="U410" si="118">(I410+J410+K410+L410+M410+N410+O410+P410+Q410+R410+S410+T410)/12</f>
        <v>1500000</v>
      </c>
      <c r="V410" s="27">
        <f t="shared" si="116"/>
        <v>19500000</v>
      </c>
      <c r="W410" s="68">
        <f>SUM(V410,V411)</f>
        <v>19500000</v>
      </c>
    </row>
    <row r="411" spans="1:23" x14ac:dyDescent="0.25">
      <c r="A411" s="90"/>
      <c r="B411" s="90"/>
      <c r="C411" s="90"/>
      <c r="D411" s="107"/>
      <c r="E411" s="66"/>
      <c r="F411" s="2">
        <v>232</v>
      </c>
      <c r="G411" s="2" t="s">
        <v>33</v>
      </c>
      <c r="H411" s="95"/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27">
        <f t="shared" si="116"/>
        <v>0</v>
      </c>
      <c r="W411" s="69"/>
    </row>
    <row r="412" spans="1:23" x14ac:dyDescent="0.25">
      <c r="A412" s="90" t="s">
        <v>173</v>
      </c>
      <c r="B412" s="90"/>
      <c r="C412" s="90"/>
      <c r="D412" s="107">
        <v>0</v>
      </c>
      <c r="E412" s="65" t="s">
        <v>218</v>
      </c>
      <c r="F412" s="2">
        <v>144</v>
      </c>
      <c r="G412" s="2" t="s">
        <v>138</v>
      </c>
      <c r="H412" s="95">
        <v>3629168</v>
      </c>
      <c r="I412" s="23">
        <v>2000000</v>
      </c>
      <c r="J412" s="23">
        <v>2000000</v>
      </c>
      <c r="K412" s="23">
        <v>2000000</v>
      </c>
      <c r="L412" s="23">
        <v>2000000</v>
      </c>
      <c r="M412" s="23">
        <v>2000000</v>
      </c>
      <c r="N412" s="23">
        <v>2000000</v>
      </c>
      <c r="O412" s="23">
        <v>2000000</v>
      </c>
      <c r="P412" s="23">
        <v>2000000</v>
      </c>
      <c r="Q412" s="23">
        <v>2000000</v>
      </c>
      <c r="R412" s="23">
        <v>2000000</v>
      </c>
      <c r="S412" s="23">
        <v>2000000</v>
      </c>
      <c r="T412" s="23">
        <v>2000000</v>
      </c>
      <c r="U412" s="23">
        <f t="shared" ref="U412" si="119">(I412+J412+K412+L412+M412+N412+O412+P412+Q412+R412+S412+T412)/12</f>
        <v>2000000</v>
      </c>
      <c r="V412" s="27">
        <f t="shared" si="116"/>
        <v>26000000</v>
      </c>
      <c r="W412" s="68">
        <f>SUM(V412,V413)</f>
        <v>26247500</v>
      </c>
    </row>
    <row r="413" spans="1:23" x14ac:dyDescent="0.25">
      <c r="A413" s="90"/>
      <c r="B413" s="90"/>
      <c r="C413" s="90"/>
      <c r="D413" s="107"/>
      <c r="E413" s="66"/>
      <c r="F413" s="2">
        <v>232</v>
      </c>
      <c r="G413" s="2" t="s">
        <v>33</v>
      </c>
      <c r="H413" s="95"/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0</v>
      </c>
      <c r="P413" s="23">
        <v>0</v>
      </c>
      <c r="Q413" s="23">
        <v>0</v>
      </c>
      <c r="R413" s="23">
        <v>0</v>
      </c>
      <c r="S413" s="23">
        <v>247500</v>
      </c>
      <c r="T413" s="23">
        <v>0</v>
      </c>
      <c r="U413" s="23">
        <v>0</v>
      </c>
      <c r="V413" s="27">
        <f t="shared" si="116"/>
        <v>247500</v>
      </c>
      <c r="W413" s="69"/>
    </row>
    <row r="414" spans="1:23" x14ac:dyDescent="0.25">
      <c r="A414" s="90" t="s">
        <v>174</v>
      </c>
      <c r="B414" s="90"/>
      <c r="C414" s="90"/>
      <c r="D414" s="107">
        <v>0</v>
      </c>
      <c r="E414" s="65" t="s">
        <v>218</v>
      </c>
      <c r="F414" s="2">
        <v>144</v>
      </c>
      <c r="G414" s="2" t="s">
        <v>138</v>
      </c>
      <c r="H414" s="95">
        <v>3172487</v>
      </c>
      <c r="I414" s="23">
        <v>1500000</v>
      </c>
      <c r="J414" s="23">
        <v>1500000</v>
      </c>
      <c r="K414" s="23">
        <v>1500000</v>
      </c>
      <c r="L414" s="23">
        <v>1500000</v>
      </c>
      <c r="M414" s="23">
        <v>1500000</v>
      </c>
      <c r="N414" s="23">
        <v>1500000</v>
      </c>
      <c r="O414" s="23">
        <v>1500000</v>
      </c>
      <c r="P414" s="23">
        <v>1500000</v>
      </c>
      <c r="Q414" s="23">
        <v>1500000</v>
      </c>
      <c r="R414" s="23">
        <v>1500000</v>
      </c>
      <c r="S414" s="23">
        <v>1500000</v>
      </c>
      <c r="T414" s="23">
        <v>1500000</v>
      </c>
      <c r="U414" s="23">
        <f t="shared" ref="U414" si="120">(I414+J414+K414+L414+M414+N414+O414+P414+Q414+R414+S414+T414)/12</f>
        <v>1500000</v>
      </c>
      <c r="V414" s="27">
        <f t="shared" si="116"/>
        <v>19500000</v>
      </c>
      <c r="W414" s="68">
        <f>SUM(V414,V415)</f>
        <v>19500000</v>
      </c>
    </row>
    <row r="415" spans="1:23" x14ac:dyDescent="0.25">
      <c r="A415" s="90"/>
      <c r="B415" s="90"/>
      <c r="C415" s="90"/>
      <c r="D415" s="107"/>
      <c r="E415" s="66"/>
      <c r="F415" s="2">
        <v>232</v>
      </c>
      <c r="G415" s="2" t="s">
        <v>33</v>
      </c>
      <c r="H415" s="95"/>
      <c r="I415" s="23">
        <v>0</v>
      </c>
      <c r="J415" s="23">
        <v>0</v>
      </c>
      <c r="K415" s="23">
        <v>0</v>
      </c>
      <c r="L415" s="23">
        <v>0</v>
      </c>
      <c r="M415" s="23">
        <v>0</v>
      </c>
      <c r="N415" s="23">
        <v>0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27">
        <f t="shared" si="116"/>
        <v>0</v>
      </c>
      <c r="W415" s="69"/>
    </row>
    <row r="416" spans="1:23" x14ac:dyDescent="0.25">
      <c r="A416" s="90" t="s">
        <v>175</v>
      </c>
      <c r="B416" s="90"/>
      <c r="C416" s="90"/>
      <c r="D416" s="107">
        <v>0</v>
      </c>
      <c r="E416" s="65" t="s">
        <v>218</v>
      </c>
      <c r="F416" s="2">
        <v>144</v>
      </c>
      <c r="G416" s="2" t="s">
        <v>138</v>
      </c>
      <c r="H416" s="95">
        <v>3551237</v>
      </c>
      <c r="I416" s="23">
        <v>1000000</v>
      </c>
      <c r="J416" s="23">
        <v>1000000</v>
      </c>
      <c r="K416" s="23">
        <v>1000000</v>
      </c>
      <c r="L416" s="23">
        <v>1000000</v>
      </c>
      <c r="M416" s="23">
        <v>1000000</v>
      </c>
      <c r="N416" s="23">
        <v>1000000</v>
      </c>
      <c r="O416" s="23">
        <v>1000000</v>
      </c>
      <c r="P416" s="23">
        <v>1000000</v>
      </c>
      <c r="Q416" s="23">
        <v>1000000</v>
      </c>
      <c r="R416" s="23">
        <v>1000000</v>
      </c>
      <c r="S416" s="23">
        <v>1000000</v>
      </c>
      <c r="T416" s="23">
        <v>1000000</v>
      </c>
      <c r="U416" s="23">
        <f t="shared" ref="U416" si="121">(I416+J416+K416+L416+M416+N416+O416+P416+Q416+R416+S416+T416)/12</f>
        <v>1000000</v>
      </c>
      <c r="V416" s="27">
        <f t="shared" si="116"/>
        <v>13000000</v>
      </c>
      <c r="W416" s="68">
        <f>SUM(V416,V417)</f>
        <v>13000000</v>
      </c>
    </row>
    <row r="417" spans="1:23" x14ac:dyDescent="0.25">
      <c r="A417" s="90"/>
      <c r="B417" s="90"/>
      <c r="C417" s="90"/>
      <c r="D417" s="107"/>
      <c r="E417" s="66"/>
      <c r="F417" s="2">
        <v>232</v>
      </c>
      <c r="G417" s="2" t="s">
        <v>33</v>
      </c>
      <c r="H417" s="95"/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27">
        <f t="shared" si="116"/>
        <v>0</v>
      </c>
      <c r="W417" s="69"/>
    </row>
    <row r="418" spans="1:23" x14ac:dyDescent="0.25">
      <c r="A418" s="90" t="s">
        <v>176</v>
      </c>
      <c r="B418" s="90"/>
      <c r="C418" s="90"/>
      <c r="D418" s="107">
        <v>0</v>
      </c>
      <c r="E418" s="65" t="s">
        <v>218</v>
      </c>
      <c r="F418" s="2">
        <v>144</v>
      </c>
      <c r="G418" s="2" t="s">
        <v>138</v>
      </c>
      <c r="H418" s="95">
        <v>3196358</v>
      </c>
      <c r="I418" s="23">
        <v>1500000</v>
      </c>
      <c r="J418" s="23">
        <v>1500000</v>
      </c>
      <c r="K418" s="23">
        <v>1500000</v>
      </c>
      <c r="L418" s="23">
        <v>1500000</v>
      </c>
      <c r="M418" s="23">
        <v>1500000</v>
      </c>
      <c r="N418" s="23">
        <v>1500000</v>
      </c>
      <c r="O418" s="23">
        <v>1500000</v>
      </c>
      <c r="P418" s="23">
        <v>1500000</v>
      </c>
      <c r="Q418" s="23">
        <v>1500000</v>
      </c>
      <c r="R418" s="23">
        <v>1500000</v>
      </c>
      <c r="S418" s="23">
        <v>1500000</v>
      </c>
      <c r="T418" s="23">
        <v>1500000</v>
      </c>
      <c r="U418" s="23">
        <f t="shared" ref="U418" si="122">(I418+J418+K418+L418+M418+N418+O418+P418+Q418+R418+S418+T418)/12</f>
        <v>1500000</v>
      </c>
      <c r="V418" s="27">
        <f t="shared" si="116"/>
        <v>19500000</v>
      </c>
      <c r="W418" s="68">
        <f>SUM(V418,V419)</f>
        <v>19500000</v>
      </c>
    </row>
    <row r="419" spans="1:23" x14ac:dyDescent="0.25">
      <c r="A419" s="90"/>
      <c r="B419" s="90"/>
      <c r="C419" s="90"/>
      <c r="D419" s="107"/>
      <c r="E419" s="66"/>
      <c r="F419" s="2">
        <v>232</v>
      </c>
      <c r="G419" s="2" t="s">
        <v>33</v>
      </c>
      <c r="H419" s="95"/>
      <c r="I419" s="23">
        <v>0</v>
      </c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27">
        <f t="shared" si="116"/>
        <v>0</v>
      </c>
      <c r="W419" s="69"/>
    </row>
    <row r="420" spans="1:23" x14ac:dyDescent="0.25">
      <c r="A420" s="108" t="s">
        <v>177</v>
      </c>
      <c r="B420" s="108"/>
      <c r="C420" s="108"/>
      <c r="D420" s="107">
        <v>0</v>
      </c>
      <c r="E420" s="65" t="s">
        <v>218</v>
      </c>
      <c r="F420" s="2">
        <v>144</v>
      </c>
      <c r="G420" s="2" t="s">
        <v>138</v>
      </c>
      <c r="H420" s="95">
        <v>4966654</v>
      </c>
      <c r="I420" s="23">
        <v>3000000</v>
      </c>
      <c r="J420" s="23">
        <v>3600000</v>
      </c>
      <c r="K420" s="23">
        <v>3600000</v>
      </c>
      <c r="L420" s="23">
        <v>3600000</v>
      </c>
      <c r="M420" s="23">
        <v>3600000</v>
      </c>
      <c r="N420" s="23">
        <v>3600000</v>
      </c>
      <c r="O420" s="23">
        <v>3600000</v>
      </c>
      <c r="P420" s="23">
        <v>3600000</v>
      </c>
      <c r="Q420" s="23">
        <v>3600000</v>
      </c>
      <c r="R420" s="23">
        <v>3600000</v>
      </c>
      <c r="S420" s="23">
        <v>3600000</v>
      </c>
      <c r="T420" s="23">
        <v>3600000</v>
      </c>
      <c r="U420" s="23">
        <f t="shared" ref="U420" si="123">(I420+J420+K420+L420+M420+N420+O420+P420+Q420+R420+S420+T420)/12</f>
        <v>3550000</v>
      </c>
      <c r="V420" s="27">
        <f t="shared" si="116"/>
        <v>46150000</v>
      </c>
      <c r="W420" s="68">
        <f>SUM(V420,V421)</f>
        <v>46150000</v>
      </c>
    </row>
    <row r="421" spans="1:23" x14ac:dyDescent="0.25">
      <c r="A421" s="108"/>
      <c r="B421" s="108"/>
      <c r="C421" s="108"/>
      <c r="D421" s="107"/>
      <c r="E421" s="66"/>
      <c r="F421" s="2">
        <v>232</v>
      </c>
      <c r="G421" s="2" t="s">
        <v>33</v>
      </c>
      <c r="H421" s="95"/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27">
        <f t="shared" si="116"/>
        <v>0</v>
      </c>
      <c r="W421" s="69"/>
    </row>
    <row r="422" spans="1:23" x14ac:dyDescent="0.25">
      <c r="A422" s="90" t="s">
        <v>242</v>
      </c>
      <c r="B422" s="90"/>
      <c r="C422" s="90"/>
      <c r="D422" s="107">
        <v>0</v>
      </c>
      <c r="E422" s="65" t="s">
        <v>218</v>
      </c>
      <c r="F422" s="2">
        <v>144</v>
      </c>
      <c r="G422" s="2" t="s">
        <v>138</v>
      </c>
      <c r="H422" s="95">
        <v>1592369</v>
      </c>
      <c r="I422" s="23">
        <v>0</v>
      </c>
      <c r="J422" s="23">
        <v>1500000</v>
      </c>
      <c r="K422" s="23">
        <v>1500000</v>
      </c>
      <c r="L422" s="23">
        <v>1500000</v>
      </c>
      <c r="M422" s="23">
        <v>1500000</v>
      </c>
      <c r="N422" s="23">
        <v>1500000</v>
      </c>
      <c r="O422" s="23">
        <v>1500000</v>
      </c>
      <c r="P422" s="23">
        <v>1500000</v>
      </c>
      <c r="Q422" s="23">
        <v>1500000</v>
      </c>
      <c r="R422" s="23">
        <v>1500000</v>
      </c>
      <c r="S422" s="23">
        <v>1500000</v>
      </c>
      <c r="T422" s="23">
        <v>1500000</v>
      </c>
      <c r="U422" s="23">
        <f t="shared" ref="U422" si="124">(I422+J422+K422+L422+M422+N422+O422+P422+Q422+R422+S422+T422)/12</f>
        <v>1375000</v>
      </c>
      <c r="V422" s="27">
        <f t="shared" si="116"/>
        <v>17875000</v>
      </c>
      <c r="W422" s="68">
        <f>SUM(V422,V423)</f>
        <v>17875000</v>
      </c>
    </row>
    <row r="423" spans="1:23" x14ac:dyDescent="0.25">
      <c r="A423" s="90"/>
      <c r="B423" s="90"/>
      <c r="C423" s="90"/>
      <c r="D423" s="107"/>
      <c r="E423" s="66"/>
      <c r="F423" s="2">
        <v>232</v>
      </c>
      <c r="G423" s="2" t="s">
        <v>33</v>
      </c>
      <c r="H423" s="95"/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7">
        <f t="shared" si="116"/>
        <v>0</v>
      </c>
      <c r="W423" s="69"/>
    </row>
    <row r="424" spans="1:23" x14ac:dyDescent="0.25">
      <c r="A424" s="90" t="s">
        <v>178</v>
      </c>
      <c r="B424" s="90"/>
      <c r="C424" s="90"/>
      <c r="D424" s="107">
        <v>0</v>
      </c>
      <c r="E424" s="65" t="s">
        <v>218</v>
      </c>
      <c r="F424" s="2">
        <v>144</v>
      </c>
      <c r="G424" s="2" t="s">
        <v>138</v>
      </c>
      <c r="H424" s="95">
        <v>5259160</v>
      </c>
      <c r="I424" s="23">
        <v>1500000</v>
      </c>
      <c r="J424" s="23">
        <v>1500000</v>
      </c>
      <c r="K424" s="23">
        <v>1500000</v>
      </c>
      <c r="L424" s="23">
        <v>1500000</v>
      </c>
      <c r="M424" s="23">
        <v>1500000</v>
      </c>
      <c r="N424" s="23">
        <v>1500000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f t="shared" ref="U424" si="125">(I424+J424+K424+L424+M424+N424+O424+P424+Q424+R424+S424+T424)/12</f>
        <v>750000</v>
      </c>
      <c r="V424" s="27">
        <f t="shared" si="116"/>
        <v>9750000</v>
      </c>
      <c r="W424" s="68">
        <f>SUM(V424,V425)</f>
        <v>9750000</v>
      </c>
    </row>
    <row r="425" spans="1:23" x14ac:dyDescent="0.25">
      <c r="A425" s="90"/>
      <c r="B425" s="90"/>
      <c r="C425" s="90"/>
      <c r="D425" s="107"/>
      <c r="E425" s="66"/>
      <c r="F425" s="2">
        <v>232</v>
      </c>
      <c r="G425" s="2" t="s">
        <v>33</v>
      </c>
      <c r="H425" s="95"/>
      <c r="I425" s="23">
        <v>0</v>
      </c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27">
        <f t="shared" si="116"/>
        <v>0</v>
      </c>
      <c r="W425" s="69"/>
    </row>
    <row r="426" spans="1:23" x14ac:dyDescent="0.25">
      <c r="A426" s="90" t="s">
        <v>179</v>
      </c>
      <c r="B426" s="90"/>
      <c r="C426" s="90"/>
      <c r="D426" s="107">
        <v>0</v>
      </c>
      <c r="E426" s="65" t="s">
        <v>218</v>
      </c>
      <c r="F426" s="2">
        <v>144</v>
      </c>
      <c r="G426" s="2" t="s">
        <v>138</v>
      </c>
      <c r="H426" s="95">
        <v>5030727</v>
      </c>
      <c r="I426" s="23">
        <v>1200000</v>
      </c>
      <c r="J426" s="23">
        <v>1200000</v>
      </c>
      <c r="K426" s="23">
        <v>1200000</v>
      </c>
      <c r="L426" s="23">
        <v>1200000</v>
      </c>
      <c r="M426" s="23">
        <v>1200000</v>
      </c>
      <c r="N426" s="23">
        <v>1200000</v>
      </c>
      <c r="O426" s="23">
        <v>1200000</v>
      </c>
      <c r="P426" s="23">
        <v>1200000</v>
      </c>
      <c r="Q426" s="23">
        <v>1200000</v>
      </c>
      <c r="R426" s="23">
        <v>1200000</v>
      </c>
      <c r="S426" s="23">
        <v>1200000</v>
      </c>
      <c r="T426" s="23">
        <v>1200000</v>
      </c>
      <c r="U426" s="23">
        <f t="shared" ref="U426" si="126">(I426+J426+K426+L426+M426+N426+O426+P426+Q426+R426+S426+T426)/12</f>
        <v>1200000</v>
      </c>
      <c r="V426" s="27">
        <f t="shared" si="116"/>
        <v>15600000</v>
      </c>
      <c r="W426" s="68">
        <f>SUM(V426,V427)</f>
        <v>15600000</v>
      </c>
    </row>
    <row r="427" spans="1:23" x14ac:dyDescent="0.25">
      <c r="A427" s="90"/>
      <c r="B427" s="90"/>
      <c r="C427" s="90"/>
      <c r="D427" s="107"/>
      <c r="E427" s="66"/>
      <c r="F427" s="2">
        <v>232</v>
      </c>
      <c r="G427" s="2" t="s">
        <v>33</v>
      </c>
      <c r="H427" s="95"/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27">
        <f t="shared" si="116"/>
        <v>0</v>
      </c>
      <c r="W427" s="69"/>
    </row>
    <row r="428" spans="1:23" x14ac:dyDescent="0.25">
      <c r="A428" s="90" t="s">
        <v>243</v>
      </c>
      <c r="B428" s="90"/>
      <c r="C428" s="90"/>
      <c r="D428" s="107">
        <v>0</v>
      </c>
      <c r="E428" s="65" t="s">
        <v>218</v>
      </c>
      <c r="F428" s="2">
        <v>144</v>
      </c>
      <c r="G428" s="2" t="s">
        <v>138</v>
      </c>
      <c r="H428" s="95">
        <v>3805477</v>
      </c>
      <c r="I428" s="23">
        <v>0</v>
      </c>
      <c r="J428" s="23">
        <v>1500000</v>
      </c>
      <c r="K428" s="23">
        <v>1500000</v>
      </c>
      <c r="L428" s="23">
        <v>1500000</v>
      </c>
      <c r="M428" s="23">
        <v>1500000</v>
      </c>
      <c r="N428" s="23">
        <v>1500000</v>
      </c>
      <c r="O428" s="23">
        <v>1500000</v>
      </c>
      <c r="P428" s="23">
        <v>1500000</v>
      </c>
      <c r="Q428" s="23">
        <v>1500000</v>
      </c>
      <c r="R428" s="23">
        <v>1500000</v>
      </c>
      <c r="S428" s="23">
        <v>1500000</v>
      </c>
      <c r="T428" s="23">
        <v>1500000</v>
      </c>
      <c r="U428" s="23">
        <f t="shared" ref="U428" si="127">(I428+J428+K428+L428+M428+N428+O428+P428+Q428+R428+S428+T428)/12</f>
        <v>1375000</v>
      </c>
      <c r="V428" s="27">
        <f t="shared" si="116"/>
        <v>17875000</v>
      </c>
      <c r="W428" s="68">
        <f>SUM(V428,V429)</f>
        <v>17875000</v>
      </c>
    </row>
    <row r="429" spans="1:23" x14ac:dyDescent="0.25">
      <c r="A429" s="90"/>
      <c r="B429" s="90"/>
      <c r="C429" s="90"/>
      <c r="D429" s="107"/>
      <c r="E429" s="66"/>
      <c r="F429" s="2">
        <v>232</v>
      </c>
      <c r="G429" s="2" t="s">
        <v>33</v>
      </c>
      <c r="H429" s="95"/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27">
        <f t="shared" si="116"/>
        <v>0</v>
      </c>
      <c r="W429" s="69"/>
    </row>
    <row r="430" spans="1:23" x14ac:dyDescent="0.25">
      <c r="A430" s="90" t="s">
        <v>180</v>
      </c>
      <c r="B430" s="90"/>
      <c r="C430" s="90"/>
      <c r="D430" s="107">
        <v>0</v>
      </c>
      <c r="E430" s="65" t="s">
        <v>218</v>
      </c>
      <c r="F430" s="2">
        <v>144</v>
      </c>
      <c r="G430" s="2" t="s">
        <v>138</v>
      </c>
      <c r="H430" s="95">
        <v>2311612</v>
      </c>
      <c r="I430" s="23">
        <v>2000000</v>
      </c>
      <c r="J430" s="23">
        <v>2000000</v>
      </c>
      <c r="K430" s="23">
        <v>2000000</v>
      </c>
      <c r="L430" s="23">
        <v>2000000</v>
      </c>
      <c r="M430" s="23">
        <v>2000000</v>
      </c>
      <c r="N430" s="23">
        <v>2000000</v>
      </c>
      <c r="O430" s="23">
        <v>2000000</v>
      </c>
      <c r="P430" s="23">
        <v>2000000</v>
      </c>
      <c r="Q430" s="23">
        <v>2000000</v>
      </c>
      <c r="R430" s="23">
        <v>2000000</v>
      </c>
      <c r="S430" s="23">
        <v>2000000</v>
      </c>
      <c r="T430" s="23">
        <v>2000000</v>
      </c>
      <c r="U430" s="23">
        <f t="shared" ref="U430" si="128">(I430+J430+K430+L430+M430+N430+O430+P430+Q430+R430+S430+T430)/12</f>
        <v>2000000</v>
      </c>
      <c r="V430" s="27">
        <f t="shared" si="116"/>
        <v>26000000</v>
      </c>
      <c r="W430" s="68">
        <f>SUM(V430,V431)</f>
        <v>26000000</v>
      </c>
    </row>
    <row r="431" spans="1:23" x14ac:dyDescent="0.25">
      <c r="A431" s="90"/>
      <c r="B431" s="90"/>
      <c r="C431" s="90"/>
      <c r="D431" s="107"/>
      <c r="E431" s="66"/>
      <c r="F431" s="2">
        <v>232</v>
      </c>
      <c r="G431" s="2" t="s">
        <v>33</v>
      </c>
      <c r="H431" s="95"/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27">
        <f t="shared" si="116"/>
        <v>0</v>
      </c>
      <c r="W431" s="69"/>
    </row>
    <row r="432" spans="1:23" x14ac:dyDescent="0.25">
      <c r="A432" s="90" t="s">
        <v>181</v>
      </c>
      <c r="B432" s="90"/>
      <c r="C432" s="90"/>
      <c r="D432" s="107">
        <v>0</v>
      </c>
      <c r="E432" s="65" t="s">
        <v>218</v>
      </c>
      <c r="F432" s="2">
        <v>144</v>
      </c>
      <c r="G432" s="2" t="s">
        <v>138</v>
      </c>
      <c r="H432" s="95">
        <v>5855298</v>
      </c>
      <c r="I432" s="23">
        <v>1000000</v>
      </c>
      <c r="J432" s="23">
        <v>1000000</v>
      </c>
      <c r="K432" s="23">
        <v>1000000</v>
      </c>
      <c r="L432" s="23">
        <v>1000000</v>
      </c>
      <c r="M432" s="23">
        <v>1000000</v>
      </c>
      <c r="N432" s="23">
        <v>1000000</v>
      </c>
      <c r="O432" s="23">
        <v>1000000</v>
      </c>
      <c r="P432" s="23">
        <v>1000000</v>
      </c>
      <c r="Q432" s="23">
        <v>1000000</v>
      </c>
      <c r="R432" s="23">
        <v>1000000</v>
      </c>
      <c r="S432" s="23">
        <v>1000000</v>
      </c>
      <c r="T432" s="23">
        <v>1000000</v>
      </c>
      <c r="U432" s="23">
        <f t="shared" ref="U432" si="129">(I432+J432+K432+L432+M432+N432+O432+P432+Q432+R432+S432+T432)/12</f>
        <v>1000000</v>
      </c>
      <c r="V432" s="27">
        <f t="shared" si="116"/>
        <v>13000000</v>
      </c>
      <c r="W432" s="68">
        <f>SUM(V432,V433)</f>
        <v>13000000</v>
      </c>
    </row>
    <row r="433" spans="1:23" x14ac:dyDescent="0.25">
      <c r="A433" s="90"/>
      <c r="B433" s="90"/>
      <c r="C433" s="90"/>
      <c r="D433" s="107"/>
      <c r="E433" s="66"/>
      <c r="F433" s="2">
        <v>232</v>
      </c>
      <c r="G433" s="2" t="s">
        <v>33</v>
      </c>
      <c r="H433" s="95"/>
      <c r="I433" s="23">
        <v>0</v>
      </c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27">
        <f t="shared" si="116"/>
        <v>0</v>
      </c>
      <c r="W433" s="69"/>
    </row>
    <row r="434" spans="1:23" x14ac:dyDescent="0.25">
      <c r="A434" s="90" t="s">
        <v>182</v>
      </c>
      <c r="B434" s="90"/>
      <c r="C434" s="90"/>
      <c r="D434" s="107">
        <v>0</v>
      </c>
      <c r="E434" s="65" t="s">
        <v>218</v>
      </c>
      <c r="F434" s="2">
        <v>144</v>
      </c>
      <c r="G434" s="2" t="s">
        <v>138</v>
      </c>
      <c r="H434" s="95">
        <v>4928632</v>
      </c>
      <c r="I434" s="23">
        <v>2000000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f t="shared" ref="U434" si="130">(I434+J434+K434+L434+M434+N434+O434+P434+Q434+R434+S434+T434)/12</f>
        <v>166666.66666666666</v>
      </c>
      <c r="V434" s="27">
        <f t="shared" si="116"/>
        <v>2166666.6666666665</v>
      </c>
      <c r="W434" s="68">
        <f>SUM(V434,V435)</f>
        <v>2166666.6666666665</v>
      </c>
    </row>
    <row r="435" spans="1:23" x14ac:dyDescent="0.25">
      <c r="A435" s="90"/>
      <c r="B435" s="90"/>
      <c r="C435" s="90"/>
      <c r="D435" s="107"/>
      <c r="E435" s="66"/>
      <c r="F435" s="2">
        <v>232</v>
      </c>
      <c r="G435" s="2" t="s">
        <v>33</v>
      </c>
      <c r="H435" s="95"/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27">
        <f t="shared" si="116"/>
        <v>0</v>
      </c>
      <c r="W435" s="69"/>
    </row>
    <row r="436" spans="1:23" x14ac:dyDescent="0.25">
      <c r="A436" s="90" t="s">
        <v>183</v>
      </c>
      <c r="B436" s="90"/>
      <c r="C436" s="90"/>
      <c r="D436" s="107">
        <v>0</v>
      </c>
      <c r="E436" s="65" t="s">
        <v>218</v>
      </c>
      <c r="F436" s="2">
        <v>144</v>
      </c>
      <c r="G436" s="2" t="s">
        <v>138</v>
      </c>
      <c r="H436" s="95">
        <v>6368552</v>
      </c>
      <c r="I436" s="23">
        <v>2000000</v>
      </c>
      <c r="J436" s="23">
        <v>2000000</v>
      </c>
      <c r="K436" s="23">
        <v>2000000</v>
      </c>
      <c r="L436" s="23">
        <v>2000000</v>
      </c>
      <c r="M436" s="23">
        <v>2000000</v>
      </c>
      <c r="N436" s="23">
        <v>2000000</v>
      </c>
      <c r="O436" s="23">
        <v>2000000</v>
      </c>
      <c r="P436" s="23">
        <v>2000000</v>
      </c>
      <c r="Q436" s="23">
        <v>2000000</v>
      </c>
      <c r="R436" s="23">
        <v>2000000</v>
      </c>
      <c r="S436" s="23">
        <v>2000000</v>
      </c>
      <c r="T436" s="23">
        <v>2000000</v>
      </c>
      <c r="U436" s="23">
        <f t="shared" ref="U436" si="131">(I436+J436+K436+L436+M436+N436+O436+P436+Q436+R436+S436+T436)/12</f>
        <v>2000000</v>
      </c>
      <c r="V436" s="27">
        <f t="shared" si="116"/>
        <v>26000000</v>
      </c>
      <c r="W436" s="68">
        <f>SUM(V436,V437)</f>
        <v>26000000</v>
      </c>
    </row>
    <row r="437" spans="1:23" x14ac:dyDescent="0.25">
      <c r="A437" s="90"/>
      <c r="B437" s="90"/>
      <c r="C437" s="90"/>
      <c r="D437" s="107"/>
      <c r="E437" s="66"/>
      <c r="F437" s="2">
        <v>232</v>
      </c>
      <c r="G437" s="2" t="s">
        <v>33</v>
      </c>
      <c r="H437" s="95"/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27">
        <f t="shared" si="116"/>
        <v>0</v>
      </c>
      <c r="W437" s="69"/>
    </row>
    <row r="438" spans="1:23" x14ac:dyDescent="0.25">
      <c r="A438" s="90" t="s">
        <v>184</v>
      </c>
      <c r="B438" s="90"/>
      <c r="C438" s="90"/>
      <c r="D438" s="107">
        <v>0</v>
      </c>
      <c r="E438" s="65" t="s">
        <v>218</v>
      </c>
      <c r="F438" s="2">
        <v>144</v>
      </c>
      <c r="G438" s="2" t="s">
        <v>138</v>
      </c>
      <c r="H438" s="95">
        <v>5876466</v>
      </c>
      <c r="I438" s="23">
        <v>2000000</v>
      </c>
      <c r="J438" s="23">
        <v>2000000</v>
      </c>
      <c r="K438" s="23">
        <v>2000000</v>
      </c>
      <c r="L438" s="23">
        <v>2000000</v>
      </c>
      <c r="M438" s="23">
        <v>2000000</v>
      </c>
      <c r="N438" s="23">
        <v>2000000</v>
      </c>
      <c r="O438" s="23">
        <v>2000000</v>
      </c>
      <c r="P438" s="23">
        <v>2000000</v>
      </c>
      <c r="Q438" s="23">
        <v>2000000</v>
      </c>
      <c r="R438" s="23">
        <v>2000000</v>
      </c>
      <c r="S438" s="23">
        <v>2000000</v>
      </c>
      <c r="T438" s="23">
        <v>2000000</v>
      </c>
      <c r="U438" s="23">
        <f t="shared" ref="U438" si="132">(I438+J438+K438+L438+M438+N438+O438+P438+Q438+R438+S438+T438)/12</f>
        <v>2000000</v>
      </c>
      <c r="V438" s="27">
        <f t="shared" si="116"/>
        <v>26000000</v>
      </c>
      <c r="W438" s="68">
        <f>SUM(V438,V439)</f>
        <v>26000000</v>
      </c>
    </row>
    <row r="439" spans="1:23" x14ac:dyDescent="0.25">
      <c r="A439" s="90"/>
      <c r="B439" s="90"/>
      <c r="C439" s="90"/>
      <c r="D439" s="107"/>
      <c r="E439" s="66"/>
      <c r="F439" s="2">
        <v>232</v>
      </c>
      <c r="G439" s="2" t="s">
        <v>33</v>
      </c>
      <c r="H439" s="95"/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27">
        <f t="shared" si="116"/>
        <v>0</v>
      </c>
      <c r="W439" s="69"/>
    </row>
    <row r="440" spans="1:23" x14ac:dyDescent="0.25">
      <c r="A440" s="90" t="s">
        <v>185</v>
      </c>
      <c r="B440" s="90"/>
      <c r="C440" s="90"/>
      <c r="D440" s="107">
        <v>0</v>
      </c>
      <c r="E440" s="65" t="s">
        <v>218</v>
      </c>
      <c r="F440" s="2">
        <v>144</v>
      </c>
      <c r="G440" s="2" t="s">
        <v>138</v>
      </c>
      <c r="H440" s="95">
        <v>3190704</v>
      </c>
      <c r="I440" s="23"/>
      <c r="J440" s="23"/>
      <c r="K440" s="23"/>
      <c r="L440" s="23"/>
      <c r="M440" s="23"/>
      <c r="N440" s="23"/>
      <c r="O440" s="23">
        <v>2000000</v>
      </c>
      <c r="P440" s="23">
        <v>2000000</v>
      </c>
      <c r="Q440" s="23">
        <v>2000000</v>
      </c>
      <c r="R440" s="23">
        <v>2000000</v>
      </c>
      <c r="S440" s="23"/>
      <c r="T440" s="23"/>
      <c r="U440" s="23">
        <f t="shared" ref="U440" si="133">(I440+J440+K440+L440+M440+N440+O440+P440+Q440+R440+S440+T440)/12</f>
        <v>666666.66666666663</v>
      </c>
      <c r="V440" s="27">
        <f t="shared" si="116"/>
        <v>8666666.666666666</v>
      </c>
      <c r="W440" s="68">
        <f>SUM(V440,V441)</f>
        <v>8666666.666666666</v>
      </c>
    </row>
    <row r="441" spans="1:23" x14ac:dyDescent="0.25">
      <c r="A441" s="90"/>
      <c r="B441" s="90"/>
      <c r="C441" s="90"/>
      <c r="D441" s="107"/>
      <c r="E441" s="66"/>
      <c r="F441" s="2">
        <v>232</v>
      </c>
      <c r="G441" s="2" t="s">
        <v>33</v>
      </c>
      <c r="H441" s="95"/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27">
        <f t="shared" si="116"/>
        <v>0</v>
      </c>
      <c r="W441" s="69"/>
    </row>
    <row r="442" spans="1:23" x14ac:dyDescent="0.25">
      <c r="A442" s="90" t="s">
        <v>186</v>
      </c>
      <c r="B442" s="90"/>
      <c r="C442" s="90"/>
      <c r="D442" s="107">
        <v>0</v>
      </c>
      <c r="E442" s="65" t="s">
        <v>218</v>
      </c>
      <c r="F442" s="2">
        <v>144</v>
      </c>
      <c r="G442" s="2" t="s">
        <v>138</v>
      </c>
      <c r="H442" s="95">
        <v>4375294</v>
      </c>
      <c r="I442" s="23">
        <v>2500000</v>
      </c>
      <c r="J442" s="23">
        <v>2500000</v>
      </c>
      <c r="K442" s="23">
        <v>2500000</v>
      </c>
      <c r="L442" s="23">
        <v>2500000</v>
      </c>
      <c r="M442" s="23">
        <v>2500000</v>
      </c>
      <c r="N442" s="23">
        <v>2500000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f t="shared" ref="U442" si="134">(I442+J442+K442+L442+M442+N442+O442+P442+Q442+R442+S442+T442)/12</f>
        <v>1250000</v>
      </c>
      <c r="V442" s="27">
        <f t="shared" si="116"/>
        <v>16250000</v>
      </c>
      <c r="W442" s="68">
        <f>SUM(V442,V443)</f>
        <v>16250000</v>
      </c>
    </row>
    <row r="443" spans="1:23" x14ac:dyDescent="0.25">
      <c r="A443" s="90"/>
      <c r="B443" s="90"/>
      <c r="C443" s="90"/>
      <c r="D443" s="107"/>
      <c r="E443" s="66"/>
      <c r="F443" s="2">
        <v>232</v>
      </c>
      <c r="G443" s="2" t="s">
        <v>33</v>
      </c>
      <c r="H443" s="95"/>
      <c r="I443" s="23">
        <v>0</v>
      </c>
      <c r="J443" s="23">
        <v>0</v>
      </c>
      <c r="K443" s="23">
        <v>0</v>
      </c>
      <c r="L443" s="23">
        <v>0</v>
      </c>
      <c r="M443" s="23">
        <v>0</v>
      </c>
      <c r="N443" s="23">
        <v>0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27">
        <f t="shared" si="116"/>
        <v>0</v>
      </c>
      <c r="W443" s="69"/>
    </row>
    <row r="444" spans="1:23" x14ac:dyDescent="0.25">
      <c r="A444" s="90" t="s">
        <v>187</v>
      </c>
      <c r="B444" s="90"/>
      <c r="C444" s="90"/>
      <c r="D444" s="107">
        <v>0</v>
      </c>
      <c r="E444" s="65" t="s">
        <v>218</v>
      </c>
      <c r="F444" s="2">
        <v>144</v>
      </c>
      <c r="G444" s="2" t="s">
        <v>138</v>
      </c>
      <c r="H444" s="95">
        <v>2381578</v>
      </c>
      <c r="I444" s="23">
        <v>2500000</v>
      </c>
      <c r="J444" s="23">
        <v>2500000</v>
      </c>
      <c r="K444" s="23">
        <v>2500000</v>
      </c>
      <c r="L444" s="23">
        <v>2500000</v>
      </c>
      <c r="M444" s="23">
        <v>2500000</v>
      </c>
      <c r="N444" s="23">
        <v>2500000</v>
      </c>
      <c r="O444" s="23">
        <v>2500000</v>
      </c>
      <c r="P444" s="23">
        <v>2500000</v>
      </c>
      <c r="Q444" s="23">
        <v>2500000</v>
      </c>
      <c r="R444" s="23">
        <v>2500000</v>
      </c>
      <c r="S444" s="23">
        <v>2500000</v>
      </c>
      <c r="T444" s="23">
        <v>2500000</v>
      </c>
      <c r="U444" s="23">
        <f t="shared" ref="U444" si="135">(I444+J444+K444+L444+M444+N444+O444+P444+Q444+R444+S444+T444)/12</f>
        <v>2500000</v>
      </c>
      <c r="V444" s="27">
        <f t="shared" si="116"/>
        <v>32500000</v>
      </c>
      <c r="W444" s="68">
        <f>SUM(V444,V445)</f>
        <v>32500000</v>
      </c>
    </row>
    <row r="445" spans="1:23" x14ac:dyDescent="0.25">
      <c r="A445" s="90"/>
      <c r="B445" s="90"/>
      <c r="C445" s="90"/>
      <c r="D445" s="107"/>
      <c r="E445" s="66"/>
      <c r="F445" s="2">
        <v>232</v>
      </c>
      <c r="G445" s="2" t="s">
        <v>33</v>
      </c>
      <c r="H445" s="95"/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27">
        <f t="shared" si="116"/>
        <v>0</v>
      </c>
      <c r="W445" s="69"/>
    </row>
    <row r="446" spans="1:23" x14ac:dyDescent="0.25">
      <c r="A446" s="90" t="s">
        <v>188</v>
      </c>
      <c r="B446" s="90"/>
      <c r="C446" s="90"/>
      <c r="D446" s="107">
        <v>0</v>
      </c>
      <c r="E446" s="65" t="s">
        <v>218</v>
      </c>
      <c r="F446" s="2">
        <v>144</v>
      </c>
      <c r="G446" s="2" t="s">
        <v>138</v>
      </c>
      <c r="H446" s="95">
        <v>4190737</v>
      </c>
      <c r="I446" s="23">
        <v>2500000</v>
      </c>
      <c r="J446" s="23">
        <v>2500000</v>
      </c>
      <c r="K446" s="23">
        <v>2500000</v>
      </c>
      <c r="L446" s="23">
        <v>2500000</v>
      </c>
      <c r="M446" s="23">
        <v>2500000</v>
      </c>
      <c r="N446" s="23">
        <v>2500000</v>
      </c>
      <c r="O446" s="23">
        <v>2500000</v>
      </c>
      <c r="P446" s="23">
        <v>2500000</v>
      </c>
      <c r="Q446" s="23">
        <v>2500000</v>
      </c>
      <c r="R446" s="23">
        <v>2500000</v>
      </c>
      <c r="S446" s="23">
        <v>2500000</v>
      </c>
      <c r="T446" s="23">
        <v>2500000</v>
      </c>
      <c r="U446" s="23">
        <f t="shared" ref="U446" si="136">(I446+J446+K446+L446+M446+N446+O446+P446+Q446+R446+S446+T446)/12</f>
        <v>2500000</v>
      </c>
      <c r="V446" s="27">
        <f t="shared" si="116"/>
        <v>32500000</v>
      </c>
      <c r="W446" s="68">
        <f>SUM(V446,V447)</f>
        <v>32500000</v>
      </c>
    </row>
    <row r="447" spans="1:23" x14ac:dyDescent="0.25">
      <c r="A447" s="90"/>
      <c r="B447" s="90"/>
      <c r="C447" s="90"/>
      <c r="D447" s="107"/>
      <c r="E447" s="66"/>
      <c r="F447" s="2">
        <v>232</v>
      </c>
      <c r="G447" s="2" t="s">
        <v>33</v>
      </c>
      <c r="H447" s="95"/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27">
        <f t="shared" si="116"/>
        <v>0</v>
      </c>
      <c r="W447" s="69"/>
    </row>
    <row r="448" spans="1:23" x14ac:dyDescent="0.25">
      <c r="A448" s="90" t="s">
        <v>189</v>
      </c>
      <c r="B448" s="90"/>
      <c r="C448" s="90"/>
      <c r="D448" s="107">
        <v>0</v>
      </c>
      <c r="E448" s="65" t="s">
        <v>218</v>
      </c>
      <c r="F448" s="2">
        <v>144</v>
      </c>
      <c r="G448" s="2" t="s">
        <v>138</v>
      </c>
      <c r="H448" s="95">
        <v>3212648</v>
      </c>
      <c r="I448" s="23">
        <v>2000000</v>
      </c>
      <c r="J448" s="23">
        <v>2000000</v>
      </c>
      <c r="K448" s="23">
        <v>2000000</v>
      </c>
      <c r="L448" s="23">
        <v>0</v>
      </c>
      <c r="M448" s="23">
        <v>0</v>
      </c>
      <c r="N448" s="23">
        <v>0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f t="shared" ref="U448" si="137">(I448+J448+K448+L448+M448+N448+O448+P448+Q448+R448+S448+T448)/12</f>
        <v>500000</v>
      </c>
      <c r="V448" s="27">
        <f t="shared" si="116"/>
        <v>6500000</v>
      </c>
      <c r="W448" s="68">
        <f>SUM(V448,V449)</f>
        <v>6500000</v>
      </c>
    </row>
    <row r="449" spans="1:23" x14ac:dyDescent="0.25">
      <c r="A449" s="90"/>
      <c r="B449" s="90"/>
      <c r="C449" s="90"/>
      <c r="D449" s="107"/>
      <c r="E449" s="66"/>
      <c r="F449" s="2">
        <v>232</v>
      </c>
      <c r="G449" s="2" t="s">
        <v>33</v>
      </c>
      <c r="H449" s="95"/>
      <c r="I449" s="23">
        <v>0</v>
      </c>
      <c r="J449" s="23">
        <v>0</v>
      </c>
      <c r="K449" s="23">
        <v>0</v>
      </c>
      <c r="L449" s="39">
        <v>0</v>
      </c>
      <c r="M449" s="23">
        <v>0</v>
      </c>
      <c r="N449" s="23">
        <v>0</v>
      </c>
      <c r="O449" s="23">
        <v>0</v>
      </c>
      <c r="P449" s="39">
        <v>0</v>
      </c>
      <c r="Q449" s="23">
        <v>0</v>
      </c>
      <c r="R449" s="39">
        <v>0</v>
      </c>
      <c r="S449" s="39">
        <v>0</v>
      </c>
      <c r="T449" s="23">
        <v>0</v>
      </c>
      <c r="U449" s="23">
        <v>0</v>
      </c>
      <c r="V449" s="27">
        <f t="shared" si="116"/>
        <v>0</v>
      </c>
      <c r="W449" s="69"/>
    </row>
    <row r="450" spans="1:23" x14ac:dyDescent="0.25">
      <c r="A450" s="90" t="s">
        <v>190</v>
      </c>
      <c r="B450" s="90"/>
      <c r="C450" s="90"/>
      <c r="D450" s="107">
        <v>0</v>
      </c>
      <c r="E450" s="65" t="s">
        <v>218</v>
      </c>
      <c r="F450" s="2">
        <v>144</v>
      </c>
      <c r="G450" s="2" t="s">
        <v>138</v>
      </c>
      <c r="H450" s="95">
        <v>3553551</v>
      </c>
      <c r="I450" s="23">
        <v>1300000</v>
      </c>
      <c r="J450" s="23">
        <v>1300000</v>
      </c>
      <c r="K450" s="23">
        <v>1300000</v>
      </c>
      <c r="L450" s="23">
        <v>1300000</v>
      </c>
      <c r="M450" s="23">
        <v>1300000</v>
      </c>
      <c r="N450" s="23">
        <v>1300000</v>
      </c>
      <c r="O450" s="23">
        <v>1300000</v>
      </c>
      <c r="P450" s="23">
        <v>1300000</v>
      </c>
      <c r="Q450" s="23">
        <v>1300000</v>
      </c>
      <c r="R450" s="23">
        <v>1300000</v>
      </c>
      <c r="S450" s="23">
        <v>1300000</v>
      </c>
      <c r="T450" s="23">
        <v>1300000</v>
      </c>
      <c r="U450" s="23">
        <v>1300000</v>
      </c>
      <c r="V450" s="27">
        <f t="shared" si="116"/>
        <v>16900000</v>
      </c>
      <c r="W450" s="68">
        <f>SUM(V450,V451)</f>
        <v>16900000</v>
      </c>
    </row>
    <row r="451" spans="1:23" x14ac:dyDescent="0.25">
      <c r="A451" s="90"/>
      <c r="B451" s="90"/>
      <c r="C451" s="90"/>
      <c r="D451" s="107"/>
      <c r="E451" s="66"/>
      <c r="F451" s="2">
        <v>232</v>
      </c>
      <c r="G451" s="2" t="s">
        <v>33</v>
      </c>
      <c r="H451" s="95"/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0</v>
      </c>
      <c r="P451" s="23">
        <v>0</v>
      </c>
      <c r="Q451" s="23">
        <v>0</v>
      </c>
      <c r="R451" s="23">
        <v>0</v>
      </c>
      <c r="S451" s="23">
        <v>0</v>
      </c>
      <c r="T451" s="23">
        <v>0</v>
      </c>
      <c r="U451" s="23">
        <v>0</v>
      </c>
      <c r="V451" s="27">
        <f t="shared" si="116"/>
        <v>0</v>
      </c>
      <c r="W451" s="69"/>
    </row>
    <row r="452" spans="1:23" x14ac:dyDescent="0.25">
      <c r="A452" s="90" t="s">
        <v>191</v>
      </c>
      <c r="B452" s="90"/>
      <c r="C452" s="90"/>
      <c r="D452" s="107">
        <v>0</v>
      </c>
      <c r="E452" s="65" t="s">
        <v>218</v>
      </c>
      <c r="F452" s="2">
        <v>144</v>
      </c>
      <c r="G452" s="2" t="s">
        <v>138</v>
      </c>
      <c r="H452" s="95">
        <v>1481060</v>
      </c>
      <c r="I452" s="23">
        <v>2000000</v>
      </c>
      <c r="J452" s="23">
        <v>2000000</v>
      </c>
      <c r="K452" s="23">
        <v>2000000</v>
      </c>
      <c r="L452" s="23">
        <v>2000000</v>
      </c>
      <c r="M452" s="23">
        <v>2000000</v>
      </c>
      <c r="N452" s="23">
        <v>2000000</v>
      </c>
      <c r="O452" s="23">
        <v>2000000</v>
      </c>
      <c r="P452" s="23">
        <v>2000000</v>
      </c>
      <c r="Q452" s="23">
        <v>2000000</v>
      </c>
      <c r="R452" s="23">
        <v>2000000</v>
      </c>
      <c r="S452" s="23">
        <v>2000000</v>
      </c>
      <c r="T452" s="23">
        <v>2000000</v>
      </c>
      <c r="U452" s="23">
        <f t="shared" ref="U452" si="138">(I452+J452+K452+L452+M452+N452+O452+P452+Q452+R452+S452+T452)/12</f>
        <v>2000000</v>
      </c>
      <c r="V452" s="27">
        <f t="shared" si="116"/>
        <v>26000000</v>
      </c>
      <c r="W452" s="68">
        <f>SUM(V452,V453)</f>
        <v>26000000</v>
      </c>
    </row>
    <row r="453" spans="1:23" x14ac:dyDescent="0.25">
      <c r="A453" s="90"/>
      <c r="B453" s="90"/>
      <c r="C453" s="90"/>
      <c r="D453" s="107"/>
      <c r="E453" s="66"/>
      <c r="F453" s="2">
        <v>232</v>
      </c>
      <c r="G453" s="2" t="s">
        <v>33</v>
      </c>
      <c r="H453" s="95"/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27">
        <f t="shared" si="116"/>
        <v>0</v>
      </c>
      <c r="W453" s="69"/>
    </row>
    <row r="454" spans="1:23" x14ac:dyDescent="0.25">
      <c r="A454" s="69" t="s">
        <v>192</v>
      </c>
      <c r="B454" s="69"/>
      <c r="C454" s="69"/>
      <c r="D454" s="107">
        <v>0</v>
      </c>
      <c r="E454" s="65" t="s">
        <v>218</v>
      </c>
      <c r="F454" s="2">
        <v>145</v>
      </c>
      <c r="G454" s="2" t="s">
        <v>193</v>
      </c>
      <c r="H454" s="95">
        <v>785442</v>
      </c>
      <c r="I454" s="23">
        <v>5000000</v>
      </c>
      <c r="J454" s="23">
        <v>5000000</v>
      </c>
      <c r="K454" s="23">
        <v>5000000</v>
      </c>
      <c r="L454" s="23">
        <v>5000000</v>
      </c>
      <c r="M454" s="23">
        <v>5000000</v>
      </c>
      <c r="N454" s="23">
        <v>5000000</v>
      </c>
      <c r="O454" s="23">
        <v>5000000</v>
      </c>
      <c r="P454" s="23">
        <v>5000000</v>
      </c>
      <c r="Q454" s="23">
        <v>5000000</v>
      </c>
      <c r="R454" s="23">
        <v>5000000</v>
      </c>
      <c r="S454" s="23">
        <v>5000000</v>
      </c>
      <c r="T454" s="23">
        <v>5000000</v>
      </c>
      <c r="U454" s="23">
        <f>(I454+J454+K454+L454+M454+N454+O454+P454+Q454+R454+S454+T454)/12</f>
        <v>5000000</v>
      </c>
      <c r="V454" s="27">
        <f t="shared" si="116"/>
        <v>65000000</v>
      </c>
      <c r="W454" s="68">
        <f>SUM(V454,V455)</f>
        <v>65000000</v>
      </c>
    </row>
    <row r="455" spans="1:23" x14ac:dyDescent="0.25">
      <c r="A455" s="69"/>
      <c r="B455" s="69"/>
      <c r="C455" s="69"/>
      <c r="D455" s="107"/>
      <c r="E455" s="66"/>
      <c r="F455" s="2">
        <v>232</v>
      </c>
      <c r="G455" s="2" t="s">
        <v>33</v>
      </c>
      <c r="H455" s="95"/>
      <c r="I455" s="23">
        <v>0</v>
      </c>
      <c r="J455" s="23">
        <v>0</v>
      </c>
      <c r="K455" s="23">
        <v>0</v>
      </c>
      <c r="L455" s="38">
        <v>0</v>
      </c>
      <c r="M455" s="23">
        <v>0</v>
      </c>
      <c r="N455" s="23">
        <v>0</v>
      </c>
      <c r="O455" s="23">
        <v>0</v>
      </c>
      <c r="P455" s="23">
        <v>0</v>
      </c>
      <c r="Q455" s="23">
        <v>0</v>
      </c>
      <c r="R455" s="23">
        <v>0</v>
      </c>
      <c r="S455" s="23">
        <v>0</v>
      </c>
      <c r="T455" s="23">
        <v>0</v>
      </c>
      <c r="U455" s="23">
        <v>0</v>
      </c>
      <c r="V455" s="27">
        <f t="shared" si="116"/>
        <v>0</v>
      </c>
      <c r="W455" s="69"/>
    </row>
    <row r="456" spans="1:23" x14ac:dyDescent="0.25">
      <c r="A456" s="69" t="s">
        <v>194</v>
      </c>
      <c r="B456" s="69"/>
      <c r="C456" s="69"/>
      <c r="D456" s="107">
        <v>0</v>
      </c>
      <c r="E456" s="65" t="s">
        <v>218</v>
      </c>
      <c r="F456" s="2">
        <v>145</v>
      </c>
      <c r="G456" s="2" t="s">
        <v>193</v>
      </c>
      <c r="H456" s="95">
        <v>3524413</v>
      </c>
      <c r="I456" s="23">
        <v>4000000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0</v>
      </c>
      <c r="P456" s="23">
        <v>0</v>
      </c>
      <c r="Q456" s="23">
        <v>0</v>
      </c>
      <c r="R456" s="23">
        <v>0</v>
      </c>
      <c r="S456" s="23">
        <v>0</v>
      </c>
      <c r="T456" s="23">
        <v>0</v>
      </c>
      <c r="U456" s="23">
        <f t="shared" ref="U456" si="139">(I456+J456+K456+L456+M456+N456+O456+P456+Q456+R456+S456+T456)/12</f>
        <v>333333.33333333331</v>
      </c>
      <c r="V456" s="27">
        <f t="shared" ref="V456:V510" si="140">SUM(I456:U456)</f>
        <v>4333333.333333333</v>
      </c>
      <c r="W456" s="68">
        <f>SUM(V456,V457)</f>
        <v>4333333.333333333</v>
      </c>
    </row>
    <row r="457" spans="1:23" x14ac:dyDescent="0.25">
      <c r="A457" s="69"/>
      <c r="B457" s="69"/>
      <c r="C457" s="69"/>
      <c r="D457" s="107"/>
      <c r="E457" s="66"/>
      <c r="F457" s="2">
        <v>232</v>
      </c>
      <c r="G457" s="2" t="s">
        <v>33</v>
      </c>
      <c r="H457" s="95"/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  <c r="V457" s="27">
        <f t="shared" si="140"/>
        <v>0</v>
      </c>
      <c r="W457" s="69"/>
    </row>
    <row r="458" spans="1:23" x14ac:dyDescent="0.25">
      <c r="A458" s="69" t="s">
        <v>195</v>
      </c>
      <c r="B458" s="69"/>
      <c r="C458" s="69"/>
      <c r="D458" s="107">
        <v>0</v>
      </c>
      <c r="E458" s="65" t="s">
        <v>218</v>
      </c>
      <c r="F458" s="2">
        <v>145</v>
      </c>
      <c r="G458" s="2" t="s">
        <v>193</v>
      </c>
      <c r="H458" s="95">
        <v>2475786</v>
      </c>
      <c r="I458" s="23">
        <v>4500000</v>
      </c>
      <c r="J458" s="23">
        <v>5000000</v>
      </c>
      <c r="K458" s="23">
        <v>5000000</v>
      </c>
      <c r="L458" s="23">
        <v>5000000</v>
      </c>
      <c r="M458" s="23">
        <v>5000000</v>
      </c>
      <c r="N458" s="23">
        <v>5000000</v>
      </c>
      <c r="O458" s="23">
        <v>5000000</v>
      </c>
      <c r="P458" s="23">
        <v>5000000</v>
      </c>
      <c r="Q458" s="23">
        <v>5000000</v>
      </c>
      <c r="R458" s="23">
        <v>5000000</v>
      </c>
      <c r="S458" s="23">
        <v>5000000</v>
      </c>
      <c r="T458" s="23">
        <v>5000000</v>
      </c>
      <c r="U458" s="23">
        <f t="shared" ref="U458" si="141">(I458+J458+K458+L458+M458+N458+O458+P458+Q458+R458+S458+T458)/12</f>
        <v>4958333.333333333</v>
      </c>
      <c r="V458" s="27">
        <f t="shared" si="140"/>
        <v>64458333.333333336</v>
      </c>
      <c r="W458" s="68">
        <f>SUM(V458,V459)</f>
        <v>64458333.333333336</v>
      </c>
    </row>
    <row r="459" spans="1:23" x14ac:dyDescent="0.25">
      <c r="A459" s="69"/>
      <c r="B459" s="69"/>
      <c r="C459" s="69"/>
      <c r="D459" s="107"/>
      <c r="E459" s="66"/>
      <c r="F459" s="2">
        <v>232</v>
      </c>
      <c r="G459" s="2" t="s">
        <v>33</v>
      </c>
      <c r="H459" s="95"/>
      <c r="I459" s="23">
        <v>0</v>
      </c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0</v>
      </c>
      <c r="P459" s="23">
        <v>0</v>
      </c>
      <c r="Q459" s="23">
        <v>0</v>
      </c>
      <c r="R459" s="23">
        <v>0</v>
      </c>
      <c r="S459" s="23">
        <v>0</v>
      </c>
      <c r="T459" s="23">
        <v>0</v>
      </c>
      <c r="U459" s="23">
        <v>0</v>
      </c>
      <c r="V459" s="27">
        <f t="shared" si="140"/>
        <v>0</v>
      </c>
      <c r="W459" s="69"/>
    </row>
    <row r="460" spans="1:23" x14ac:dyDescent="0.25">
      <c r="A460" s="90" t="s">
        <v>196</v>
      </c>
      <c r="B460" s="90"/>
      <c r="C460" s="90"/>
      <c r="D460" s="107">
        <v>0</v>
      </c>
      <c r="E460" s="65" t="s">
        <v>218</v>
      </c>
      <c r="F460" s="2">
        <v>145</v>
      </c>
      <c r="G460" s="2" t="s">
        <v>193</v>
      </c>
      <c r="H460" s="95">
        <v>1364182</v>
      </c>
      <c r="I460" s="23">
        <v>3500000</v>
      </c>
      <c r="J460" s="23">
        <v>5000000</v>
      </c>
      <c r="K460" s="23">
        <v>5000000</v>
      </c>
      <c r="L460" s="23">
        <v>5000000</v>
      </c>
      <c r="M460" s="23">
        <v>5000000</v>
      </c>
      <c r="N460" s="23">
        <v>5000000</v>
      </c>
      <c r="O460" s="23">
        <v>5000000</v>
      </c>
      <c r="P460" s="23">
        <v>5000000</v>
      </c>
      <c r="Q460" s="23">
        <v>5000000</v>
      </c>
      <c r="R460" s="23">
        <v>5000000</v>
      </c>
      <c r="S460" s="23">
        <v>5000000</v>
      </c>
      <c r="T460" s="23">
        <v>5000000</v>
      </c>
      <c r="U460" s="23">
        <f t="shared" ref="U460" si="142">(I460+J460+K460+L460+M460+N460+O460+P460+Q460+R460+S460+T460)/12</f>
        <v>4875000</v>
      </c>
      <c r="V460" s="27">
        <f t="shared" si="140"/>
        <v>63375000</v>
      </c>
      <c r="W460" s="68">
        <f>SUM(V460,V461)</f>
        <v>63375000</v>
      </c>
    </row>
    <row r="461" spans="1:23" x14ac:dyDescent="0.25">
      <c r="A461" s="90"/>
      <c r="B461" s="90"/>
      <c r="C461" s="90"/>
      <c r="D461" s="107"/>
      <c r="E461" s="66"/>
      <c r="F461" s="2">
        <v>232</v>
      </c>
      <c r="G461" s="2" t="s">
        <v>33</v>
      </c>
      <c r="H461" s="95"/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  <c r="V461" s="27">
        <f t="shared" si="140"/>
        <v>0</v>
      </c>
      <c r="W461" s="69"/>
    </row>
    <row r="462" spans="1:23" x14ac:dyDescent="0.25">
      <c r="A462" s="90" t="s">
        <v>197</v>
      </c>
      <c r="B462" s="90"/>
      <c r="C462" s="90"/>
      <c r="D462" s="107">
        <v>0</v>
      </c>
      <c r="E462" s="65" t="s">
        <v>218</v>
      </c>
      <c r="F462" s="2">
        <v>145</v>
      </c>
      <c r="G462" s="2" t="s">
        <v>193</v>
      </c>
      <c r="H462" s="95">
        <v>1026790</v>
      </c>
      <c r="I462" s="23">
        <v>5000000</v>
      </c>
      <c r="J462" s="23">
        <v>5000000</v>
      </c>
      <c r="K462" s="23">
        <v>5000000</v>
      </c>
      <c r="L462" s="23">
        <v>5000000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f t="shared" ref="U462" si="143">(I462+J462+K462+L462+M462+N462+O462+P462+Q462+R462+S462+T462)/12</f>
        <v>1666666.6666666667</v>
      </c>
      <c r="V462" s="27">
        <f t="shared" si="140"/>
        <v>21666666.666666668</v>
      </c>
      <c r="W462" s="68">
        <f>SUM(V462,V463)</f>
        <v>21666666.666666668</v>
      </c>
    </row>
    <row r="463" spans="1:23" x14ac:dyDescent="0.25">
      <c r="A463" s="90"/>
      <c r="B463" s="90"/>
      <c r="C463" s="90"/>
      <c r="D463" s="107"/>
      <c r="E463" s="66"/>
      <c r="F463" s="2">
        <v>232</v>
      </c>
      <c r="G463" s="2" t="s">
        <v>33</v>
      </c>
      <c r="H463" s="95"/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0</v>
      </c>
      <c r="T463" s="23">
        <v>0</v>
      </c>
      <c r="U463" s="23">
        <v>0</v>
      </c>
      <c r="V463" s="27">
        <f t="shared" si="140"/>
        <v>0</v>
      </c>
      <c r="W463" s="69"/>
    </row>
    <row r="464" spans="1:23" x14ac:dyDescent="0.25">
      <c r="A464" s="90" t="s">
        <v>198</v>
      </c>
      <c r="B464" s="90"/>
      <c r="C464" s="90"/>
      <c r="D464" s="107">
        <v>0</v>
      </c>
      <c r="E464" s="65" t="s">
        <v>218</v>
      </c>
      <c r="F464" s="2">
        <v>145</v>
      </c>
      <c r="G464" s="2" t="s">
        <v>193</v>
      </c>
      <c r="H464" s="95">
        <v>1414969</v>
      </c>
      <c r="I464" s="23">
        <v>5000000</v>
      </c>
      <c r="J464" s="23">
        <v>5000000</v>
      </c>
      <c r="K464" s="23">
        <v>5000000</v>
      </c>
      <c r="L464" s="23">
        <v>5000000</v>
      </c>
      <c r="M464" s="23">
        <v>5000000</v>
      </c>
      <c r="N464" s="23">
        <v>5000000</v>
      </c>
      <c r="O464" s="23">
        <v>0</v>
      </c>
      <c r="P464" s="23">
        <v>0</v>
      </c>
      <c r="Q464" s="23">
        <v>0</v>
      </c>
      <c r="R464" s="23">
        <v>0</v>
      </c>
      <c r="S464" s="23">
        <v>0</v>
      </c>
      <c r="T464" s="23">
        <v>0</v>
      </c>
      <c r="U464" s="23">
        <f t="shared" ref="U464" si="144">(I464+J464+K464+L464+M464+N464+O464+P464+Q464+R464+S464+T464)/12</f>
        <v>2500000</v>
      </c>
      <c r="V464" s="27">
        <f t="shared" si="140"/>
        <v>32500000</v>
      </c>
      <c r="W464" s="68">
        <f>SUM(V464,V465)</f>
        <v>32500000</v>
      </c>
    </row>
    <row r="465" spans="1:23" x14ac:dyDescent="0.25">
      <c r="A465" s="90"/>
      <c r="B465" s="90"/>
      <c r="C465" s="90"/>
      <c r="D465" s="107"/>
      <c r="E465" s="66"/>
      <c r="F465" s="2">
        <v>232</v>
      </c>
      <c r="G465" s="2" t="s">
        <v>33</v>
      </c>
      <c r="H465" s="95"/>
      <c r="I465" s="23">
        <v>0</v>
      </c>
      <c r="J465" s="23">
        <v>0</v>
      </c>
      <c r="K465" s="23">
        <v>0</v>
      </c>
      <c r="L465" s="38">
        <v>0</v>
      </c>
      <c r="M465" s="23">
        <v>0</v>
      </c>
      <c r="N465" s="23">
        <v>0</v>
      </c>
      <c r="O465" s="23">
        <v>0</v>
      </c>
      <c r="P465" s="23">
        <v>0</v>
      </c>
      <c r="Q465" s="23">
        <v>0</v>
      </c>
      <c r="R465" s="23">
        <v>0</v>
      </c>
      <c r="S465" s="23">
        <v>0</v>
      </c>
      <c r="T465" s="23">
        <v>0</v>
      </c>
      <c r="U465" s="23">
        <v>0</v>
      </c>
      <c r="V465" s="27">
        <f t="shared" si="140"/>
        <v>0</v>
      </c>
      <c r="W465" s="69"/>
    </row>
    <row r="466" spans="1:23" x14ac:dyDescent="0.25">
      <c r="A466" s="90" t="s">
        <v>199</v>
      </c>
      <c r="B466" s="90"/>
      <c r="C466" s="90"/>
      <c r="D466" s="107">
        <v>0</v>
      </c>
      <c r="E466" s="65" t="s">
        <v>218</v>
      </c>
      <c r="F466" s="2">
        <v>144</v>
      </c>
      <c r="G466" s="2" t="s">
        <v>138</v>
      </c>
      <c r="H466" s="95">
        <v>3794874</v>
      </c>
      <c r="I466" s="23">
        <v>3500000</v>
      </c>
      <c r="J466" s="23">
        <v>3500000</v>
      </c>
      <c r="K466" s="23">
        <v>3500000</v>
      </c>
      <c r="L466" s="23">
        <v>3500000</v>
      </c>
      <c r="M466" s="23">
        <v>3500000</v>
      </c>
      <c r="N466" s="23">
        <v>3500000</v>
      </c>
      <c r="O466" s="23">
        <v>3500000</v>
      </c>
      <c r="P466" s="23">
        <v>3500000</v>
      </c>
      <c r="Q466" s="23">
        <v>3500000</v>
      </c>
      <c r="R466" s="23">
        <v>3500000</v>
      </c>
      <c r="S466" s="23">
        <v>3500000</v>
      </c>
      <c r="T466" s="23">
        <v>3500000</v>
      </c>
      <c r="U466" s="23">
        <f t="shared" ref="U466" si="145">(I466+J466+K466+L466+M466+N466+O466+P466+Q466+R466+S466+T466)/12</f>
        <v>3500000</v>
      </c>
      <c r="V466" s="27">
        <f t="shared" si="140"/>
        <v>45500000</v>
      </c>
      <c r="W466" s="68">
        <f>SUM(V466,V467)</f>
        <v>45500000</v>
      </c>
    </row>
    <row r="467" spans="1:23" x14ac:dyDescent="0.25">
      <c r="A467" s="90"/>
      <c r="B467" s="90"/>
      <c r="C467" s="90"/>
      <c r="D467" s="107"/>
      <c r="E467" s="66"/>
      <c r="F467" s="2">
        <v>232</v>
      </c>
      <c r="G467" s="2" t="s">
        <v>33</v>
      </c>
      <c r="H467" s="95"/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  <c r="V467" s="27">
        <f t="shared" si="140"/>
        <v>0</v>
      </c>
      <c r="W467" s="69"/>
    </row>
    <row r="468" spans="1:23" x14ac:dyDescent="0.25">
      <c r="A468" s="90" t="s">
        <v>200</v>
      </c>
      <c r="B468" s="90"/>
      <c r="C468" s="90"/>
      <c r="D468" s="107">
        <v>0</v>
      </c>
      <c r="E468" s="65" t="s">
        <v>218</v>
      </c>
      <c r="F468" s="2">
        <v>145</v>
      </c>
      <c r="G468" s="2" t="s">
        <v>193</v>
      </c>
      <c r="H468" s="95">
        <v>2886861</v>
      </c>
      <c r="I468" s="23">
        <v>4500000</v>
      </c>
      <c r="J468" s="23">
        <v>5000000</v>
      </c>
      <c r="K468" s="23">
        <v>5000000</v>
      </c>
      <c r="L468" s="23">
        <v>5000000</v>
      </c>
      <c r="M468" s="23">
        <v>5000000</v>
      </c>
      <c r="N468" s="23">
        <v>5000000</v>
      </c>
      <c r="O468" s="23">
        <v>5000000</v>
      </c>
      <c r="P468" s="23">
        <v>5000000</v>
      </c>
      <c r="Q468" s="23">
        <v>5000000</v>
      </c>
      <c r="R468" s="23">
        <v>5000000</v>
      </c>
      <c r="S468" s="23">
        <v>5000000</v>
      </c>
      <c r="T468" s="23">
        <v>5000000</v>
      </c>
      <c r="U468" s="23">
        <f t="shared" ref="U468" si="146">(I468+J468+K468+L468+M468+N468+O468+P468+Q468+R468+S468+T468)/12</f>
        <v>4958333.333333333</v>
      </c>
      <c r="V468" s="27">
        <f t="shared" si="140"/>
        <v>64458333.333333336</v>
      </c>
      <c r="W468" s="68">
        <f>SUM(V468,V469)</f>
        <v>64458333.333333336</v>
      </c>
    </row>
    <row r="469" spans="1:23" x14ac:dyDescent="0.25">
      <c r="A469" s="90"/>
      <c r="B469" s="90"/>
      <c r="C469" s="90"/>
      <c r="D469" s="107"/>
      <c r="E469" s="66"/>
      <c r="F469" s="2">
        <v>232</v>
      </c>
      <c r="G469" s="2" t="s">
        <v>33</v>
      </c>
      <c r="H469" s="95"/>
      <c r="I469" s="23">
        <v>0</v>
      </c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3">
        <v>0</v>
      </c>
      <c r="P469" s="23">
        <v>0</v>
      </c>
      <c r="Q469" s="23">
        <v>0</v>
      </c>
      <c r="R469" s="23">
        <v>0</v>
      </c>
      <c r="S469" s="23">
        <v>0</v>
      </c>
      <c r="T469" s="23">
        <v>0</v>
      </c>
      <c r="U469" s="23">
        <v>0</v>
      </c>
      <c r="V469" s="27">
        <f t="shared" si="140"/>
        <v>0</v>
      </c>
      <c r="W469" s="69"/>
    </row>
    <row r="470" spans="1:23" x14ac:dyDescent="0.25">
      <c r="A470" s="69" t="s">
        <v>201</v>
      </c>
      <c r="B470" s="69"/>
      <c r="C470" s="69"/>
      <c r="D470" s="107">
        <v>0</v>
      </c>
      <c r="E470" s="65" t="s">
        <v>218</v>
      </c>
      <c r="F470" s="2">
        <v>145</v>
      </c>
      <c r="G470" s="2" t="s">
        <v>193</v>
      </c>
      <c r="H470" s="95">
        <v>3657002</v>
      </c>
      <c r="I470" s="23">
        <v>4800000</v>
      </c>
      <c r="J470" s="23">
        <v>4800000</v>
      </c>
      <c r="K470" s="23">
        <v>4800000</v>
      </c>
      <c r="L470" s="23">
        <v>4800000</v>
      </c>
      <c r="M470" s="23">
        <v>4800000</v>
      </c>
      <c r="N470" s="23">
        <v>4800000</v>
      </c>
      <c r="O470" s="23">
        <v>4800000</v>
      </c>
      <c r="P470" s="23">
        <v>4800000</v>
      </c>
      <c r="Q470" s="23">
        <v>4800000</v>
      </c>
      <c r="R470" s="23">
        <v>4800000</v>
      </c>
      <c r="S470" s="23">
        <v>4800000</v>
      </c>
      <c r="T470" s="23">
        <v>4800000</v>
      </c>
      <c r="U470" s="23">
        <f>(I470+J470+K470+L470+M470+N470+O470+P470+Q470+R470+S470+T470)/12</f>
        <v>4800000</v>
      </c>
      <c r="V470" s="27">
        <f t="shared" si="140"/>
        <v>62400000</v>
      </c>
      <c r="W470" s="68">
        <f>SUM(V470,V471)</f>
        <v>64210000</v>
      </c>
    </row>
    <row r="471" spans="1:23" ht="15.75" thickBot="1" x14ac:dyDescent="0.3">
      <c r="A471" s="69"/>
      <c r="B471" s="69"/>
      <c r="C471" s="69"/>
      <c r="D471" s="107"/>
      <c r="E471" s="66"/>
      <c r="F471" s="2">
        <v>232</v>
      </c>
      <c r="G471" s="2" t="s">
        <v>33</v>
      </c>
      <c r="H471" s="95"/>
      <c r="I471" s="23">
        <v>0</v>
      </c>
      <c r="J471" s="23">
        <v>0</v>
      </c>
      <c r="K471" s="23">
        <v>0</v>
      </c>
      <c r="L471" s="38">
        <v>0</v>
      </c>
      <c r="M471" s="23">
        <v>0</v>
      </c>
      <c r="N471" s="23">
        <v>0</v>
      </c>
      <c r="O471" s="23">
        <v>0</v>
      </c>
      <c r="P471" s="38">
        <v>135000</v>
      </c>
      <c r="Q471" s="23">
        <v>412500</v>
      </c>
      <c r="R471" s="23">
        <v>412500</v>
      </c>
      <c r="S471" s="38">
        <v>850000</v>
      </c>
      <c r="T471" s="23">
        <v>0</v>
      </c>
      <c r="U471" s="23">
        <v>0</v>
      </c>
      <c r="V471" s="27">
        <f t="shared" si="140"/>
        <v>1810000</v>
      </c>
      <c r="W471" s="69"/>
    </row>
    <row r="472" spans="1:23" s="9" customFormat="1" ht="16.5" thickTop="1" thickBot="1" x14ac:dyDescent="0.3">
      <c r="A472" s="70" t="s">
        <v>251</v>
      </c>
      <c r="B472" s="59"/>
      <c r="C472" s="60"/>
      <c r="D472" s="63">
        <v>0</v>
      </c>
      <c r="E472" s="65" t="s">
        <v>218</v>
      </c>
      <c r="F472" s="29">
        <v>145</v>
      </c>
      <c r="G472" s="29" t="s">
        <v>193</v>
      </c>
      <c r="H472" s="72">
        <v>4826184</v>
      </c>
      <c r="I472" s="50">
        <v>0</v>
      </c>
      <c r="J472" s="50">
        <v>0</v>
      </c>
      <c r="K472" s="50">
        <v>0</v>
      </c>
      <c r="L472" s="50">
        <v>0</v>
      </c>
      <c r="M472" s="50">
        <v>0</v>
      </c>
      <c r="N472" s="50">
        <v>0</v>
      </c>
      <c r="O472" s="50">
        <v>0</v>
      </c>
      <c r="P472" s="50">
        <v>5000000</v>
      </c>
      <c r="Q472" s="50">
        <v>5000000</v>
      </c>
      <c r="R472" s="50">
        <v>5000000</v>
      </c>
      <c r="S472" s="50">
        <v>5000000</v>
      </c>
      <c r="T472" s="50">
        <v>5000000</v>
      </c>
      <c r="U472" s="50">
        <f t="shared" ref="U472" si="147">(I472+J472+K472+L472+M472+N472+O472+P472+Q472+R472+S472+T472)/12</f>
        <v>2083333.3333333333</v>
      </c>
      <c r="V472" s="27">
        <f>SUM(I472:U472)</f>
        <v>27083333.333333332</v>
      </c>
      <c r="W472" s="68">
        <f>SUM(V472,V473)</f>
        <v>27083333.333333332</v>
      </c>
    </row>
    <row r="473" spans="1:23" s="9" customFormat="1" ht="16.5" thickTop="1" thickBot="1" x14ac:dyDescent="0.3">
      <c r="A473" s="71"/>
      <c r="B473" s="61"/>
      <c r="C473" s="62"/>
      <c r="D473" s="64"/>
      <c r="E473" s="66"/>
      <c r="F473" s="29">
        <v>232</v>
      </c>
      <c r="G473" s="29" t="s">
        <v>33</v>
      </c>
      <c r="H473" s="73"/>
      <c r="I473" s="23">
        <v>0</v>
      </c>
      <c r="J473" s="23">
        <v>0</v>
      </c>
      <c r="K473" s="23">
        <v>0</v>
      </c>
      <c r="L473" s="38">
        <v>0</v>
      </c>
      <c r="M473" s="23">
        <v>0</v>
      </c>
      <c r="N473" s="23">
        <v>0</v>
      </c>
      <c r="O473" s="23">
        <v>0</v>
      </c>
      <c r="P473" s="38">
        <v>0</v>
      </c>
      <c r="Q473" s="23">
        <v>0</v>
      </c>
      <c r="R473" s="23">
        <v>0</v>
      </c>
      <c r="S473" s="38">
        <v>0</v>
      </c>
      <c r="T473" s="23">
        <v>0</v>
      </c>
      <c r="U473" s="23">
        <v>0</v>
      </c>
      <c r="V473" s="27">
        <v>0</v>
      </c>
      <c r="W473" s="69"/>
    </row>
    <row r="474" spans="1:23" s="9" customFormat="1" ht="16.5" thickTop="1" thickBot="1" x14ac:dyDescent="0.3">
      <c r="A474" s="70" t="s">
        <v>82</v>
      </c>
      <c r="B474" s="59"/>
      <c r="C474" s="60"/>
      <c r="D474" s="63">
        <v>0</v>
      </c>
      <c r="E474" s="65" t="s">
        <v>218</v>
      </c>
      <c r="F474" s="29">
        <v>145</v>
      </c>
      <c r="G474" s="29" t="s">
        <v>193</v>
      </c>
      <c r="H474" s="72">
        <v>4872379</v>
      </c>
      <c r="I474" s="50">
        <v>0</v>
      </c>
      <c r="J474" s="50">
        <v>0</v>
      </c>
      <c r="K474" s="50">
        <v>0</v>
      </c>
      <c r="L474" s="50">
        <v>0</v>
      </c>
      <c r="M474" s="50">
        <v>0</v>
      </c>
      <c r="N474" s="50">
        <v>0</v>
      </c>
      <c r="O474" s="50">
        <v>0</v>
      </c>
      <c r="P474" s="50">
        <v>0</v>
      </c>
      <c r="Q474" s="58">
        <v>4500000</v>
      </c>
      <c r="R474" s="58">
        <v>4500000</v>
      </c>
      <c r="S474" s="58">
        <v>4500000</v>
      </c>
      <c r="T474" s="58">
        <v>4500000</v>
      </c>
      <c r="U474" s="50">
        <f t="shared" ref="U474" si="148">(I474+J474+K474+L474+M474+N474+O474+P474+Q474+R474+S474+T474)/12</f>
        <v>1500000</v>
      </c>
      <c r="V474" s="27">
        <f>SUM(I474:U474)</f>
        <v>19500000</v>
      </c>
      <c r="W474" s="68">
        <f>SUM(V474,V475)</f>
        <v>19681250</v>
      </c>
    </row>
    <row r="475" spans="1:23" s="9" customFormat="1" ht="16.5" thickTop="1" thickBot="1" x14ac:dyDescent="0.3">
      <c r="A475" s="71"/>
      <c r="B475" s="61"/>
      <c r="C475" s="62"/>
      <c r="D475" s="64"/>
      <c r="E475" s="66"/>
      <c r="F475" s="29">
        <v>232</v>
      </c>
      <c r="G475" s="29" t="s">
        <v>33</v>
      </c>
      <c r="H475" s="73"/>
      <c r="I475" s="23">
        <v>0</v>
      </c>
      <c r="J475" s="23">
        <v>0</v>
      </c>
      <c r="K475" s="23">
        <v>0</v>
      </c>
      <c r="L475" s="38">
        <v>0</v>
      </c>
      <c r="M475" s="23">
        <v>0</v>
      </c>
      <c r="N475" s="23">
        <v>0</v>
      </c>
      <c r="O475" s="23">
        <v>0</v>
      </c>
      <c r="P475" s="38">
        <v>0</v>
      </c>
      <c r="Q475" s="23">
        <v>0</v>
      </c>
      <c r="R475" s="23">
        <v>181250</v>
      </c>
      <c r="S475" s="38">
        <v>0</v>
      </c>
      <c r="T475" s="23">
        <v>0</v>
      </c>
      <c r="U475" s="23">
        <v>0</v>
      </c>
      <c r="V475" s="27">
        <f>SUM(I475:U475)</f>
        <v>181250</v>
      </c>
      <c r="W475" s="69"/>
    </row>
    <row r="476" spans="1:23" s="9" customFormat="1" ht="16.5" thickTop="1" thickBot="1" x14ac:dyDescent="0.3">
      <c r="A476" s="70" t="s">
        <v>83</v>
      </c>
      <c r="B476" s="59"/>
      <c r="C476" s="60"/>
      <c r="D476" s="63">
        <v>0</v>
      </c>
      <c r="E476" s="65" t="s">
        <v>218</v>
      </c>
      <c r="F476" s="29">
        <v>145</v>
      </c>
      <c r="G476" s="29" t="s">
        <v>193</v>
      </c>
      <c r="H476" s="72">
        <v>4903324</v>
      </c>
      <c r="I476" s="50">
        <v>0</v>
      </c>
      <c r="J476" s="50">
        <v>0</v>
      </c>
      <c r="K476" s="50">
        <v>0</v>
      </c>
      <c r="L476" s="50">
        <v>0</v>
      </c>
      <c r="M476" s="50">
        <v>0</v>
      </c>
      <c r="N476" s="50">
        <v>0</v>
      </c>
      <c r="O476" s="50">
        <v>0</v>
      </c>
      <c r="P476" s="50">
        <v>0</v>
      </c>
      <c r="Q476" s="58">
        <v>5500000</v>
      </c>
      <c r="R476" s="58">
        <v>5500000</v>
      </c>
      <c r="S476" s="58">
        <v>5500000</v>
      </c>
      <c r="T476" s="58">
        <v>5500000</v>
      </c>
      <c r="U476" s="50">
        <f t="shared" ref="U476" si="149">(I476+J476+K476+L476+M476+N476+O476+P476+Q476+R476+S476+T476)/12</f>
        <v>1833333.3333333333</v>
      </c>
      <c r="V476" s="27">
        <f>SUM(I476:U476)</f>
        <v>23833333.333333332</v>
      </c>
      <c r="W476" s="68">
        <f>SUM(V476,V477)</f>
        <v>24399133.333333332</v>
      </c>
    </row>
    <row r="477" spans="1:23" s="9" customFormat="1" ht="15.75" thickTop="1" x14ac:dyDescent="0.25">
      <c r="A477" s="71"/>
      <c r="B477" s="61"/>
      <c r="C477" s="62"/>
      <c r="D477" s="64"/>
      <c r="E477" s="66"/>
      <c r="F477" s="29">
        <v>232</v>
      </c>
      <c r="G477" s="29" t="s">
        <v>33</v>
      </c>
      <c r="H477" s="73"/>
      <c r="I477" s="23">
        <v>0</v>
      </c>
      <c r="J477" s="23">
        <v>0</v>
      </c>
      <c r="K477" s="23">
        <v>0</v>
      </c>
      <c r="L477" s="38">
        <v>0</v>
      </c>
      <c r="M477" s="23">
        <v>0</v>
      </c>
      <c r="N477" s="23">
        <v>0</v>
      </c>
      <c r="O477" s="23">
        <v>0</v>
      </c>
      <c r="P477" s="38">
        <v>0</v>
      </c>
      <c r="Q477" s="23">
        <v>150000</v>
      </c>
      <c r="R477" s="23">
        <v>0</v>
      </c>
      <c r="S477" s="38">
        <v>415800</v>
      </c>
      <c r="T477" s="23">
        <v>0</v>
      </c>
      <c r="U477" s="23">
        <v>0</v>
      </c>
      <c r="V477" s="27">
        <f>SUM(Q477:U477)</f>
        <v>565800</v>
      </c>
      <c r="W477" s="69"/>
    </row>
    <row r="478" spans="1:23" s="9" customFormat="1" x14ac:dyDescent="0.25">
      <c r="A478" s="70" t="s">
        <v>223</v>
      </c>
      <c r="B478" s="59"/>
      <c r="C478" s="60"/>
      <c r="D478" s="63">
        <v>0</v>
      </c>
      <c r="E478" s="65" t="s">
        <v>218</v>
      </c>
      <c r="F478" s="20">
        <v>144</v>
      </c>
      <c r="G478" s="20" t="s">
        <v>138</v>
      </c>
      <c r="H478" s="109">
        <v>6105478</v>
      </c>
      <c r="I478" s="23">
        <v>1500000</v>
      </c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125000</v>
      </c>
      <c r="V478" s="27">
        <f t="shared" si="140"/>
        <v>1625000</v>
      </c>
      <c r="W478" s="68">
        <f>SUM(V478,V479)</f>
        <v>1625000</v>
      </c>
    </row>
    <row r="479" spans="1:23" s="9" customFormat="1" x14ac:dyDescent="0.25">
      <c r="A479" s="71"/>
      <c r="B479" s="61"/>
      <c r="C479" s="62"/>
      <c r="D479" s="64"/>
      <c r="E479" s="66"/>
      <c r="F479" s="20">
        <v>232</v>
      </c>
      <c r="G479" s="20" t="s">
        <v>33</v>
      </c>
      <c r="H479" s="110"/>
      <c r="I479" s="23">
        <v>0</v>
      </c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0</v>
      </c>
      <c r="P479" s="23">
        <v>0</v>
      </c>
      <c r="Q479" s="23">
        <v>0</v>
      </c>
      <c r="R479" s="23">
        <v>0</v>
      </c>
      <c r="S479" s="23">
        <v>0</v>
      </c>
      <c r="T479" s="23">
        <v>0</v>
      </c>
      <c r="U479" s="23">
        <v>0</v>
      </c>
      <c r="V479" s="23">
        <v>0</v>
      </c>
      <c r="W479" s="69"/>
    </row>
    <row r="480" spans="1:23" s="9" customFormat="1" x14ac:dyDescent="0.25">
      <c r="A480" s="70" t="s">
        <v>224</v>
      </c>
      <c r="B480" s="59"/>
      <c r="C480" s="60"/>
      <c r="D480" s="63">
        <v>0</v>
      </c>
      <c r="E480" s="65" t="s">
        <v>218</v>
      </c>
      <c r="F480" s="20">
        <v>144</v>
      </c>
      <c r="G480" s="20" t="s">
        <v>138</v>
      </c>
      <c r="H480" s="109">
        <v>6316897</v>
      </c>
      <c r="I480" s="23">
        <v>1500000</v>
      </c>
      <c r="J480" s="23">
        <v>1500000</v>
      </c>
      <c r="K480" s="23">
        <v>1500000</v>
      </c>
      <c r="L480" s="23">
        <v>1500000</v>
      </c>
      <c r="M480" s="23">
        <v>1500000</v>
      </c>
      <c r="N480" s="23">
        <v>1500000</v>
      </c>
      <c r="O480" s="23">
        <v>1500000</v>
      </c>
      <c r="P480" s="23">
        <v>1500000</v>
      </c>
      <c r="Q480" s="23">
        <v>0</v>
      </c>
      <c r="R480" s="23">
        <v>0</v>
      </c>
      <c r="S480" s="23">
        <v>0</v>
      </c>
      <c r="T480" s="23">
        <v>0</v>
      </c>
      <c r="U480" s="23">
        <v>1000000</v>
      </c>
      <c r="V480" s="27">
        <f t="shared" si="140"/>
        <v>13000000</v>
      </c>
      <c r="W480" s="68">
        <f>SUM(V480,V481)</f>
        <v>13000000</v>
      </c>
    </row>
    <row r="481" spans="1:23" s="9" customFormat="1" x14ac:dyDescent="0.25">
      <c r="A481" s="71"/>
      <c r="B481" s="61"/>
      <c r="C481" s="62"/>
      <c r="D481" s="64"/>
      <c r="E481" s="66"/>
      <c r="F481" s="20">
        <v>232</v>
      </c>
      <c r="G481" s="20" t="s">
        <v>33</v>
      </c>
      <c r="H481" s="110"/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v>0</v>
      </c>
      <c r="V481" s="23">
        <v>0</v>
      </c>
      <c r="W481" s="69"/>
    </row>
    <row r="482" spans="1:23" s="9" customFormat="1" x14ac:dyDescent="0.25">
      <c r="A482" s="70" t="s">
        <v>225</v>
      </c>
      <c r="B482" s="59"/>
      <c r="C482" s="60"/>
      <c r="D482" s="63">
        <v>0</v>
      </c>
      <c r="E482" s="65" t="s">
        <v>218</v>
      </c>
      <c r="F482" s="20">
        <v>144</v>
      </c>
      <c r="G482" s="20" t="s">
        <v>138</v>
      </c>
      <c r="H482" s="109">
        <v>5570588</v>
      </c>
      <c r="I482" s="23">
        <v>2000000</v>
      </c>
      <c r="J482" s="23">
        <v>2000000</v>
      </c>
      <c r="K482" s="23">
        <v>2000000</v>
      </c>
      <c r="L482" s="23">
        <v>2000000</v>
      </c>
      <c r="M482" s="23">
        <v>2000000</v>
      </c>
      <c r="N482" s="23">
        <v>2000000</v>
      </c>
      <c r="O482" s="23">
        <v>2000000</v>
      </c>
      <c r="P482" s="23">
        <v>2000000</v>
      </c>
      <c r="Q482" s="23">
        <v>0</v>
      </c>
      <c r="R482" s="23">
        <v>0</v>
      </c>
      <c r="S482" s="23">
        <v>0</v>
      </c>
      <c r="T482" s="23">
        <v>0</v>
      </c>
      <c r="U482" s="23">
        <v>1333333</v>
      </c>
      <c r="V482" s="27">
        <f t="shared" si="140"/>
        <v>17333333</v>
      </c>
      <c r="W482" s="68">
        <f>SUM(V482,V483)</f>
        <v>17333333</v>
      </c>
    </row>
    <row r="483" spans="1:23" s="9" customFormat="1" x14ac:dyDescent="0.25">
      <c r="A483" s="71"/>
      <c r="B483" s="61"/>
      <c r="C483" s="62"/>
      <c r="D483" s="64"/>
      <c r="E483" s="66"/>
      <c r="F483" s="20">
        <v>232</v>
      </c>
      <c r="G483" s="20" t="s">
        <v>33</v>
      </c>
      <c r="H483" s="110"/>
      <c r="I483" s="23">
        <v>0</v>
      </c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0</v>
      </c>
      <c r="P483" s="23">
        <v>0</v>
      </c>
      <c r="Q483" s="23">
        <v>0</v>
      </c>
      <c r="R483" s="23">
        <v>0</v>
      </c>
      <c r="S483" s="23">
        <v>0</v>
      </c>
      <c r="T483" s="23">
        <v>0</v>
      </c>
      <c r="U483" s="23">
        <v>0</v>
      </c>
      <c r="V483" s="23">
        <v>0</v>
      </c>
      <c r="W483" s="69"/>
    </row>
    <row r="484" spans="1:23" s="9" customFormat="1" x14ac:dyDescent="0.25">
      <c r="A484" s="70" t="s">
        <v>226</v>
      </c>
      <c r="B484" s="59"/>
      <c r="C484" s="60"/>
      <c r="D484" s="63">
        <v>0</v>
      </c>
      <c r="E484" s="65" t="s">
        <v>218</v>
      </c>
      <c r="F484" s="20">
        <v>144</v>
      </c>
      <c r="G484" s="20" t="s">
        <v>138</v>
      </c>
      <c r="H484" s="109">
        <v>5338520</v>
      </c>
      <c r="I484" s="23">
        <v>2000000</v>
      </c>
      <c r="J484" s="23">
        <v>2000000</v>
      </c>
      <c r="K484" s="23">
        <v>2000000</v>
      </c>
      <c r="L484" s="23">
        <v>2000000</v>
      </c>
      <c r="M484" s="23">
        <v>2000000</v>
      </c>
      <c r="N484" s="23">
        <v>2000000</v>
      </c>
      <c r="O484" s="23">
        <v>2000000</v>
      </c>
      <c r="P484" s="23">
        <v>2000000</v>
      </c>
      <c r="Q484" s="23">
        <v>2000000</v>
      </c>
      <c r="R484" s="23">
        <v>2000000</v>
      </c>
      <c r="S484" s="23">
        <v>2000000</v>
      </c>
      <c r="T484" s="23">
        <v>2000000</v>
      </c>
      <c r="U484" s="23">
        <v>2000000</v>
      </c>
      <c r="V484" s="27">
        <f t="shared" si="140"/>
        <v>26000000</v>
      </c>
      <c r="W484" s="68">
        <f>SUM(V484,V485)</f>
        <v>26817500</v>
      </c>
    </row>
    <row r="485" spans="1:23" s="9" customFormat="1" x14ac:dyDescent="0.25">
      <c r="A485" s="71"/>
      <c r="B485" s="61"/>
      <c r="C485" s="62"/>
      <c r="D485" s="64"/>
      <c r="E485" s="66"/>
      <c r="F485" s="20">
        <v>232</v>
      </c>
      <c r="G485" s="20" t="s">
        <v>33</v>
      </c>
      <c r="H485" s="110"/>
      <c r="I485" s="23">
        <v>0</v>
      </c>
      <c r="J485" s="23">
        <v>0</v>
      </c>
      <c r="K485" s="23">
        <v>0</v>
      </c>
      <c r="L485" s="39">
        <v>0</v>
      </c>
      <c r="M485" s="23">
        <v>0</v>
      </c>
      <c r="N485" s="23">
        <v>291875</v>
      </c>
      <c r="O485" s="23">
        <v>190625</v>
      </c>
      <c r="P485" s="23">
        <v>185000</v>
      </c>
      <c r="Q485" s="23">
        <v>0</v>
      </c>
      <c r="R485" s="23">
        <v>150000</v>
      </c>
      <c r="S485" s="23">
        <v>0</v>
      </c>
      <c r="T485" s="23">
        <v>0</v>
      </c>
      <c r="U485" s="23">
        <v>0</v>
      </c>
      <c r="V485" s="23">
        <f>SUM(I485:U485)</f>
        <v>817500</v>
      </c>
      <c r="W485" s="69"/>
    </row>
    <row r="486" spans="1:23" s="9" customFormat="1" x14ac:dyDescent="0.25">
      <c r="A486" s="70" t="s">
        <v>227</v>
      </c>
      <c r="B486" s="59"/>
      <c r="C486" s="60"/>
      <c r="D486" s="63">
        <v>0</v>
      </c>
      <c r="E486" s="65" t="s">
        <v>218</v>
      </c>
      <c r="F486" s="20">
        <v>144</v>
      </c>
      <c r="G486" s="20" t="s">
        <v>138</v>
      </c>
      <c r="H486" s="109">
        <v>5467109</v>
      </c>
      <c r="I486" s="23">
        <v>1500000</v>
      </c>
      <c r="J486" s="23">
        <v>1500000</v>
      </c>
      <c r="K486" s="23">
        <v>1500000</v>
      </c>
      <c r="L486" s="23">
        <v>1500000</v>
      </c>
      <c r="M486" s="23">
        <v>1500000</v>
      </c>
      <c r="N486" s="23">
        <v>1500000</v>
      </c>
      <c r="O486" s="23">
        <v>1500000</v>
      </c>
      <c r="P486" s="23">
        <v>1500000</v>
      </c>
      <c r="Q486" s="23">
        <v>1500000</v>
      </c>
      <c r="R486" s="23">
        <v>1500000</v>
      </c>
      <c r="S486" s="23">
        <v>1500000</v>
      </c>
      <c r="T486" s="23">
        <v>1500000</v>
      </c>
      <c r="U486" s="23">
        <v>1500000</v>
      </c>
      <c r="V486" s="27">
        <f t="shared" si="140"/>
        <v>19500000</v>
      </c>
      <c r="W486" s="68">
        <f>SUM(V486,V487)</f>
        <v>19500000</v>
      </c>
    </row>
    <row r="487" spans="1:23" s="9" customFormat="1" x14ac:dyDescent="0.25">
      <c r="A487" s="71"/>
      <c r="B487" s="61"/>
      <c r="C487" s="62"/>
      <c r="D487" s="64"/>
      <c r="E487" s="66"/>
      <c r="F487" s="20">
        <v>232</v>
      </c>
      <c r="G487" s="20" t="s">
        <v>33</v>
      </c>
      <c r="H487" s="110"/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  <c r="V487" s="23">
        <v>0</v>
      </c>
      <c r="W487" s="69"/>
    </row>
    <row r="488" spans="1:23" s="9" customFormat="1" x14ac:dyDescent="0.25">
      <c r="A488" s="70" t="s">
        <v>228</v>
      </c>
      <c r="B488" s="59"/>
      <c r="C488" s="60"/>
      <c r="D488" s="63">
        <v>0</v>
      </c>
      <c r="E488" s="65" t="s">
        <v>218</v>
      </c>
      <c r="F488" s="20">
        <v>144</v>
      </c>
      <c r="G488" s="20" t="s">
        <v>138</v>
      </c>
      <c r="H488" s="109">
        <v>5876443</v>
      </c>
      <c r="I488" s="23">
        <v>0</v>
      </c>
      <c r="J488" s="23">
        <v>1500000</v>
      </c>
      <c r="K488" s="23">
        <v>1500000</v>
      </c>
      <c r="L488" s="23">
        <v>1500000</v>
      </c>
      <c r="M488" s="23">
        <v>1500000</v>
      </c>
      <c r="N488" s="23">
        <v>1500000</v>
      </c>
      <c r="O488" s="23">
        <v>1500000</v>
      </c>
      <c r="P488" s="23">
        <v>1500000</v>
      </c>
      <c r="Q488" s="23">
        <v>1500000</v>
      </c>
      <c r="R488" s="23">
        <v>1500000</v>
      </c>
      <c r="S488" s="23">
        <v>1500000</v>
      </c>
      <c r="T488" s="23">
        <v>1500000</v>
      </c>
      <c r="U488" s="23">
        <v>1500000</v>
      </c>
      <c r="V488" s="27">
        <f t="shared" si="140"/>
        <v>18000000</v>
      </c>
      <c r="W488" s="68">
        <f>SUM(V488,V489)</f>
        <v>18000000</v>
      </c>
    </row>
    <row r="489" spans="1:23" s="9" customFormat="1" x14ac:dyDescent="0.25">
      <c r="A489" s="71"/>
      <c r="B489" s="61"/>
      <c r="C489" s="62"/>
      <c r="D489" s="64"/>
      <c r="E489" s="66"/>
      <c r="F489" s="20">
        <v>232</v>
      </c>
      <c r="G489" s="20" t="s">
        <v>33</v>
      </c>
      <c r="H489" s="110"/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0</v>
      </c>
      <c r="P489" s="23">
        <v>0</v>
      </c>
      <c r="Q489" s="23">
        <v>0</v>
      </c>
      <c r="R489" s="23">
        <v>0</v>
      </c>
      <c r="S489" s="23">
        <v>0</v>
      </c>
      <c r="T489" s="23">
        <v>0</v>
      </c>
      <c r="U489" s="23">
        <v>0</v>
      </c>
      <c r="V489" s="23">
        <v>0</v>
      </c>
      <c r="W489" s="69"/>
    </row>
    <row r="490" spans="1:23" s="9" customFormat="1" x14ac:dyDescent="0.25">
      <c r="A490" s="59" t="s">
        <v>229</v>
      </c>
      <c r="B490" s="59"/>
      <c r="C490" s="59"/>
      <c r="D490" s="63">
        <v>0</v>
      </c>
      <c r="E490" s="65" t="s">
        <v>218</v>
      </c>
      <c r="F490" s="20">
        <v>144</v>
      </c>
      <c r="G490" s="20" t="s">
        <v>138</v>
      </c>
      <c r="H490" s="109">
        <v>1766850</v>
      </c>
      <c r="I490" s="23">
        <v>2000000</v>
      </c>
      <c r="J490" s="23">
        <v>2000000</v>
      </c>
      <c r="K490" s="23">
        <v>2000000</v>
      </c>
      <c r="L490" s="23">
        <v>2000000</v>
      </c>
      <c r="M490" s="23">
        <v>2000000</v>
      </c>
      <c r="N490" s="23">
        <v>2000000</v>
      </c>
      <c r="O490" s="23">
        <v>2000000</v>
      </c>
      <c r="P490" s="23">
        <v>2000000</v>
      </c>
      <c r="Q490" s="23">
        <v>2000000</v>
      </c>
      <c r="R490" s="23">
        <v>2000000</v>
      </c>
      <c r="S490" s="23">
        <v>2000000</v>
      </c>
      <c r="T490" s="23">
        <v>2000000</v>
      </c>
      <c r="U490" s="23">
        <f t="shared" ref="U490:U510" si="150">(I490+J490+K490+L490+M490+N490+O490+P490+Q490+R490+S490+T490)/12</f>
        <v>2000000</v>
      </c>
      <c r="V490" s="27">
        <f t="shared" si="140"/>
        <v>26000000</v>
      </c>
      <c r="W490" s="68">
        <f>SUM(V490,V491)</f>
        <v>26000000</v>
      </c>
    </row>
    <row r="491" spans="1:23" ht="15.75" thickBot="1" x14ac:dyDescent="0.3">
      <c r="A491" s="61"/>
      <c r="B491" s="61"/>
      <c r="C491" s="61"/>
      <c r="D491" s="64"/>
      <c r="E491" s="66"/>
      <c r="F491" s="20">
        <v>232</v>
      </c>
      <c r="G491" s="20" t="s">
        <v>33</v>
      </c>
      <c r="H491" s="110"/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0</v>
      </c>
      <c r="P491" s="23">
        <v>0</v>
      </c>
      <c r="Q491" s="23">
        <v>0</v>
      </c>
      <c r="R491" s="23">
        <v>0</v>
      </c>
      <c r="S491" s="23">
        <v>0</v>
      </c>
      <c r="T491" s="23">
        <v>0</v>
      </c>
      <c r="U491" s="23">
        <v>0</v>
      </c>
      <c r="V491" s="23">
        <v>0</v>
      </c>
      <c r="W491" s="69"/>
    </row>
    <row r="492" spans="1:23" s="9" customFormat="1" ht="16.5" thickTop="1" thickBot="1" x14ac:dyDescent="0.3">
      <c r="A492" s="59" t="s">
        <v>244</v>
      </c>
      <c r="B492" s="59"/>
      <c r="C492" s="60"/>
      <c r="D492" s="63">
        <v>0</v>
      </c>
      <c r="E492" s="65" t="s">
        <v>218</v>
      </c>
      <c r="F492" s="29">
        <v>144</v>
      </c>
      <c r="G492" s="29" t="s">
        <v>138</v>
      </c>
      <c r="H492" s="72">
        <v>4961222</v>
      </c>
      <c r="I492" s="50"/>
      <c r="J492" s="50"/>
      <c r="K492" s="50"/>
      <c r="L492" s="50">
        <v>1000000</v>
      </c>
      <c r="M492" s="50">
        <v>1000000</v>
      </c>
      <c r="N492" s="50">
        <v>1000000</v>
      </c>
      <c r="O492" s="50">
        <v>1000000</v>
      </c>
      <c r="P492" s="50">
        <v>1000000</v>
      </c>
      <c r="Q492" s="50">
        <v>1000000</v>
      </c>
      <c r="R492" s="50">
        <v>1000000</v>
      </c>
      <c r="S492" s="50">
        <v>1000000</v>
      </c>
      <c r="T492" s="50">
        <v>1000000</v>
      </c>
      <c r="U492" s="50">
        <f t="shared" ref="U492" si="151">(I492+J492+K492+L492+M492+N492+O492+P492+Q492+R492+S492+T492)/12</f>
        <v>750000</v>
      </c>
      <c r="V492" s="27">
        <f t="shared" si="140"/>
        <v>9750000</v>
      </c>
      <c r="W492" s="68">
        <f>SUM(V492,V493)</f>
        <v>9750000</v>
      </c>
    </row>
    <row r="493" spans="1:23" s="9" customFormat="1" ht="16.5" thickTop="1" thickBot="1" x14ac:dyDescent="0.3">
      <c r="A493" s="61"/>
      <c r="B493" s="61"/>
      <c r="C493" s="62"/>
      <c r="D493" s="64"/>
      <c r="E493" s="66"/>
      <c r="F493" s="29">
        <v>232</v>
      </c>
      <c r="G493" s="29" t="s">
        <v>33</v>
      </c>
      <c r="H493" s="73"/>
      <c r="I493" s="23">
        <v>0</v>
      </c>
      <c r="J493" s="23">
        <v>0</v>
      </c>
      <c r="K493" s="23">
        <v>0</v>
      </c>
      <c r="L493" s="23">
        <v>0</v>
      </c>
      <c r="M493" s="23">
        <v>0</v>
      </c>
      <c r="N493" s="23">
        <v>0</v>
      </c>
      <c r="O493" s="23">
        <v>0</v>
      </c>
      <c r="P493" s="23">
        <v>0</v>
      </c>
      <c r="Q493" s="23">
        <v>0</v>
      </c>
      <c r="R493" s="23">
        <v>0</v>
      </c>
      <c r="S493" s="23">
        <v>0</v>
      </c>
      <c r="T493" s="23">
        <v>0</v>
      </c>
      <c r="U493" s="23">
        <f>SUM(I493:T493)</f>
        <v>0</v>
      </c>
      <c r="V493" s="23">
        <v>0</v>
      </c>
      <c r="W493" s="69"/>
    </row>
    <row r="494" spans="1:23" s="9" customFormat="1" ht="16.5" thickTop="1" thickBot="1" x14ac:dyDescent="0.3">
      <c r="A494" s="59" t="s">
        <v>246</v>
      </c>
      <c r="B494" s="59"/>
      <c r="C494" s="60"/>
      <c r="D494" s="63">
        <v>0</v>
      </c>
      <c r="E494" s="65" t="s">
        <v>218</v>
      </c>
      <c r="F494" s="29">
        <v>144</v>
      </c>
      <c r="G494" s="29" t="s">
        <v>138</v>
      </c>
      <c r="H494" s="72">
        <v>4150324</v>
      </c>
      <c r="I494" s="50">
        <v>0</v>
      </c>
      <c r="J494" s="50">
        <v>0</v>
      </c>
      <c r="K494" s="50">
        <v>0</v>
      </c>
      <c r="L494" s="50">
        <v>0</v>
      </c>
      <c r="M494" s="50">
        <v>0</v>
      </c>
      <c r="N494" s="50">
        <v>0</v>
      </c>
      <c r="O494" s="50">
        <v>1800000</v>
      </c>
      <c r="P494" s="50">
        <v>1800000</v>
      </c>
      <c r="Q494" s="50">
        <v>1800000</v>
      </c>
      <c r="R494" s="50">
        <v>1800000</v>
      </c>
      <c r="S494" s="50">
        <v>1800000</v>
      </c>
      <c r="T494" s="50">
        <v>1800000</v>
      </c>
      <c r="U494" s="50">
        <f t="shared" ref="U494" si="152">(I494+J494+K494+L494+M494+N494+O494+P494+Q494+R494+S494+T494)/12</f>
        <v>900000</v>
      </c>
      <c r="V494" s="23">
        <f>SUM(I494:U494)</f>
        <v>11700000</v>
      </c>
      <c r="W494" s="68">
        <f>SUM(V494,V495)</f>
        <v>11700000</v>
      </c>
    </row>
    <row r="495" spans="1:23" s="9" customFormat="1" ht="16.5" thickTop="1" thickBot="1" x14ac:dyDescent="0.3">
      <c r="A495" s="61"/>
      <c r="B495" s="61"/>
      <c r="C495" s="62"/>
      <c r="D495" s="64"/>
      <c r="E495" s="66"/>
      <c r="F495" s="29">
        <v>232</v>
      </c>
      <c r="G495" s="29" t="s">
        <v>33</v>
      </c>
      <c r="H495" s="73"/>
      <c r="I495" s="57">
        <v>0</v>
      </c>
      <c r="J495" s="57">
        <v>0</v>
      </c>
      <c r="K495" s="57">
        <v>0</v>
      </c>
      <c r="L495" s="57">
        <v>0</v>
      </c>
      <c r="M495" s="57">
        <v>0</v>
      </c>
      <c r="N495" s="57">
        <v>0</v>
      </c>
      <c r="O495" s="57">
        <v>0</v>
      </c>
      <c r="P495" s="57">
        <v>0</v>
      </c>
      <c r="Q495" s="57">
        <v>0</v>
      </c>
      <c r="R495" s="57">
        <v>0</v>
      </c>
      <c r="S495" s="57">
        <v>0</v>
      </c>
      <c r="T495" s="57">
        <v>0</v>
      </c>
      <c r="U495" s="57">
        <v>0</v>
      </c>
      <c r="V495" s="23">
        <v>0</v>
      </c>
      <c r="W495" s="69"/>
    </row>
    <row r="496" spans="1:23" s="9" customFormat="1" ht="16.5" thickTop="1" thickBot="1" x14ac:dyDescent="0.3">
      <c r="A496" s="59" t="s">
        <v>247</v>
      </c>
      <c r="B496" s="59"/>
      <c r="C496" s="60"/>
      <c r="D496" s="63">
        <v>0</v>
      </c>
      <c r="E496" s="65" t="s">
        <v>218</v>
      </c>
      <c r="F496" s="29">
        <v>144</v>
      </c>
      <c r="G496" s="29" t="s">
        <v>138</v>
      </c>
      <c r="H496" s="72">
        <v>5892852</v>
      </c>
      <c r="I496" s="50">
        <v>0</v>
      </c>
      <c r="J496" s="50">
        <v>0</v>
      </c>
      <c r="K496" s="50">
        <v>0</v>
      </c>
      <c r="L496" s="50">
        <v>0</v>
      </c>
      <c r="M496" s="50">
        <v>0</v>
      </c>
      <c r="N496" s="50">
        <v>0</v>
      </c>
      <c r="O496" s="50">
        <v>2500000</v>
      </c>
      <c r="P496" s="50">
        <v>2500000</v>
      </c>
      <c r="Q496" s="50">
        <v>2500000</v>
      </c>
      <c r="R496" s="50">
        <v>2500000</v>
      </c>
      <c r="S496" s="50">
        <v>2500000</v>
      </c>
      <c r="T496" s="50">
        <v>2500000</v>
      </c>
      <c r="U496" s="50">
        <f t="shared" ref="U496" si="153">(I496+J496+K496+L496+M496+N496+O496+P496+Q496+R496+S496+T496)/12</f>
        <v>1250000</v>
      </c>
      <c r="V496" s="23">
        <f>SUM(I496:U496)</f>
        <v>16250000</v>
      </c>
      <c r="W496" s="68">
        <f>SUM(V496,V497)</f>
        <v>16250000</v>
      </c>
    </row>
    <row r="497" spans="1:23" s="9" customFormat="1" ht="16.5" thickTop="1" thickBot="1" x14ac:dyDescent="0.3">
      <c r="A497" s="61"/>
      <c r="B497" s="61"/>
      <c r="C497" s="62"/>
      <c r="D497" s="64"/>
      <c r="E497" s="66"/>
      <c r="F497" s="29">
        <v>232</v>
      </c>
      <c r="G497" s="29" t="s">
        <v>33</v>
      </c>
      <c r="H497" s="73"/>
      <c r="I497" s="57">
        <v>0</v>
      </c>
      <c r="J497" s="57">
        <v>0</v>
      </c>
      <c r="K497" s="57">
        <v>0</v>
      </c>
      <c r="L497" s="57">
        <v>0</v>
      </c>
      <c r="M497" s="57">
        <v>0</v>
      </c>
      <c r="N497" s="57">
        <v>0</v>
      </c>
      <c r="O497" s="57">
        <v>0</v>
      </c>
      <c r="P497" s="57">
        <v>0</v>
      </c>
      <c r="Q497" s="57">
        <v>0</v>
      </c>
      <c r="R497" s="57">
        <v>0</v>
      </c>
      <c r="S497" s="57">
        <v>0</v>
      </c>
      <c r="T497" s="57">
        <v>0</v>
      </c>
      <c r="U497" s="57">
        <v>0</v>
      </c>
      <c r="V497" s="23">
        <v>0</v>
      </c>
      <c r="W497" s="69"/>
    </row>
    <row r="498" spans="1:23" s="9" customFormat="1" ht="16.5" thickTop="1" thickBot="1" x14ac:dyDescent="0.3">
      <c r="A498" s="59" t="s">
        <v>248</v>
      </c>
      <c r="B498" s="59"/>
      <c r="C498" s="60"/>
      <c r="D498" s="63">
        <v>0</v>
      </c>
      <c r="E498" s="65" t="s">
        <v>218</v>
      </c>
      <c r="F498" s="29">
        <v>144</v>
      </c>
      <c r="G498" s="29" t="s">
        <v>138</v>
      </c>
      <c r="H498" s="72">
        <v>4237612</v>
      </c>
      <c r="I498" s="50">
        <v>0</v>
      </c>
      <c r="J498" s="50">
        <v>0</v>
      </c>
      <c r="K498" s="50">
        <v>0</v>
      </c>
      <c r="L498" s="50">
        <v>0</v>
      </c>
      <c r="M498" s="50">
        <v>0</v>
      </c>
      <c r="N498" s="50">
        <v>0</v>
      </c>
      <c r="O498" s="50">
        <v>0</v>
      </c>
      <c r="P498" s="50">
        <v>0</v>
      </c>
      <c r="Q498" s="50">
        <v>2000000</v>
      </c>
      <c r="R498" s="50">
        <v>2000000</v>
      </c>
      <c r="S498" s="50">
        <v>2000000</v>
      </c>
      <c r="T498" s="50">
        <v>2000000</v>
      </c>
      <c r="U498" s="50">
        <f t="shared" ref="U498" si="154">(I498+J498+K498+L498+M498+N498+O498+P498+Q498+R498+S498+T498)/12</f>
        <v>666666.66666666663</v>
      </c>
      <c r="V498" s="23">
        <f>SUM(I498:U498)</f>
        <v>8666666.666666666</v>
      </c>
      <c r="W498" s="68">
        <f>SUM(V498,V499)</f>
        <v>8666666.666666666</v>
      </c>
    </row>
    <row r="499" spans="1:23" s="9" customFormat="1" ht="16.5" thickTop="1" thickBot="1" x14ac:dyDescent="0.3">
      <c r="A499" s="61"/>
      <c r="B499" s="61"/>
      <c r="C499" s="62"/>
      <c r="D499" s="64"/>
      <c r="E499" s="66"/>
      <c r="F499" s="29">
        <v>232</v>
      </c>
      <c r="G499" s="29" t="s">
        <v>33</v>
      </c>
      <c r="H499" s="73"/>
      <c r="I499" s="57">
        <v>0</v>
      </c>
      <c r="J499" s="57">
        <v>0</v>
      </c>
      <c r="K499" s="57">
        <v>0</v>
      </c>
      <c r="L499" s="57">
        <v>0</v>
      </c>
      <c r="M499" s="57">
        <v>0</v>
      </c>
      <c r="N499" s="57">
        <v>0</v>
      </c>
      <c r="O499" s="57">
        <v>0</v>
      </c>
      <c r="P499" s="57">
        <v>0</v>
      </c>
      <c r="Q499" s="57">
        <v>0</v>
      </c>
      <c r="R499" s="57">
        <v>0</v>
      </c>
      <c r="S499" s="57">
        <v>0</v>
      </c>
      <c r="T499" s="57">
        <v>0</v>
      </c>
      <c r="U499" s="57">
        <v>0</v>
      </c>
      <c r="V499" s="23">
        <v>0</v>
      </c>
      <c r="W499" s="69"/>
    </row>
    <row r="500" spans="1:23" s="9" customFormat="1" ht="16.5" thickTop="1" thickBot="1" x14ac:dyDescent="0.3">
      <c r="A500" s="59" t="s">
        <v>249</v>
      </c>
      <c r="B500" s="59"/>
      <c r="C500" s="60"/>
      <c r="D500" s="63">
        <v>0</v>
      </c>
      <c r="E500" s="65" t="s">
        <v>218</v>
      </c>
      <c r="F500" s="29">
        <v>144</v>
      </c>
      <c r="G500" s="29" t="s">
        <v>138</v>
      </c>
      <c r="H500" s="72">
        <v>5124304</v>
      </c>
      <c r="I500" s="50"/>
      <c r="J500" s="50"/>
      <c r="K500" s="50"/>
      <c r="L500" s="50"/>
      <c r="M500" s="50"/>
      <c r="N500" s="50"/>
      <c r="O500" s="50"/>
      <c r="P500" s="50"/>
      <c r="Q500" s="50">
        <v>2000000</v>
      </c>
      <c r="R500" s="50">
        <v>2000000</v>
      </c>
      <c r="S500" s="50">
        <v>2000000</v>
      </c>
      <c r="T500" s="50">
        <v>2000000</v>
      </c>
      <c r="U500" s="50">
        <f t="shared" ref="U500" si="155">(I500+J500+K500+L500+M500+N500+O500+P500+Q500+R500+S500+T500)/12</f>
        <v>666666.66666666663</v>
      </c>
      <c r="V500" s="23">
        <f>SUM(I500:U500)</f>
        <v>8666666.666666666</v>
      </c>
      <c r="W500" s="68">
        <f>SUM(V500,V501)</f>
        <v>8666666.666666666</v>
      </c>
    </row>
    <row r="501" spans="1:23" s="9" customFormat="1" ht="16.5" thickTop="1" thickBot="1" x14ac:dyDescent="0.3">
      <c r="A501" s="61"/>
      <c r="B501" s="61"/>
      <c r="C501" s="62"/>
      <c r="D501" s="64"/>
      <c r="E501" s="66"/>
      <c r="F501" s="29">
        <v>232</v>
      </c>
      <c r="G501" s="29" t="s">
        <v>33</v>
      </c>
      <c r="H501" s="73"/>
      <c r="I501" s="57">
        <v>0</v>
      </c>
      <c r="J501" s="57">
        <v>0</v>
      </c>
      <c r="K501" s="57">
        <v>0</v>
      </c>
      <c r="L501" s="57">
        <v>0</v>
      </c>
      <c r="M501" s="57">
        <v>0</v>
      </c>
      <c r="N501" s="57">
        <v>0</v>
      </c>
      <c r="O501" s="57">
        <v>0</v>
      </c>
      <c r="P501" s="57">
        <v>0</v>
      </c>
      <c r="Q501" s="57">
        <v>0</v>
      </c>
      <c r="R501" s="57">
        <v>0</v>
      </c>
      <c r="S501" s="57">
        <v>0</v>
      </c>
      <c r="T501" s="57">
        <v>0</v>
      </c>
      <c r="U501" s="57">
        <v>0</v>
      </c>
      <c r="V501" s="23">
        <v>0</v>
      </c>
      <c r="W501" s="69"/>
    </row>
    <row r="502" spans="1:23" s="9" customFormat="1" ht="16.5" thickTop="1" thickBot="1" x14ac:dyDescent="0.3">
      <c r="A502" s="59" t="s">
        <v>250</v>
      </c>
      <c r="B502" s="59"/>
      <c r="C502" s="60"/>
      <c r="D502" s="63">
        <v>0</v>
      </c>
      <c r="E502" s="65" t="s">
        <v>218</v>
      </c>
      <c r="F502" s="29">
        <v>144</v>
      </c>
      <c r="G502" s="29" t="s">
        <v>138</v>
      </c>
      <c r="H502" s="67">
        <v>4367774</v>
      </c>
      <c r="I502" s="50"/>
      <c r="J502" s="50"/>
      <c r="K502" s="50"/>
      <c r="L502" s="50"/>
      <c r="M502" s="50"/>
      <c r="N502" s="50"/>
      <c r="O502" s="50"/>
      <c r="P502" s="50"/>
      <c r="Q502" s="50">
        <v>2000000</v>
      </c>
      <c r="R502" s="50">
        <v>2000000</v>
      </c>
      <c r="S502" s="50">
        <v>2000000</v>
      </c>
      <c r="T502" s="50">
        <v>2000000</v>
      </c>
      <c r="U502" s="50">
        <f t="shared" ref="U502" si="156">(I502+J502+K502+L502+M502+N502+O502+P502+Q502+R502+S502+T502)/12</f>
        <v>666666.66666666663</v>
      </c>
      <c r="V502" s="23">
        <f>SUM(I502:U502)</f>
        <v>8666666.666666666</v>
      </c>
      <c r="W502" s="68">
        <f>SUM(V502,V503)</f>
        <v>8666666.666666666</v>
      </c>
    </row>
    <row r="503" spans="1:23" s="9" customFormat="1" ht="16.5" thickTop="1" thickBot="1" x14ac:dyDescent="0.3">
      <c r="A503" s="61"/>
      <c r="B503" s="61"/>
      <c r="C503" s="62"/>
      <c r="D503" s="64"/>
      <c r="E503" s="66"/>
      <c r="F503" s="29">
        <v>232</v>
      </c>
      <c r="G503" s="29" t="s">
        <v>33</v>
      </c>
      <c r="H503" s="67"/>
      <c r="I503" s="57">
        <v>0</v>
      </c>
      <c r="J503" s="57">
        <v>0</v>
      </c>
      <c r="K503" s="57">
        <v>0</v>
      </c>
      <c r="L503" s="57">
        <v>0</v>
      </c>
      <c r="M503" s="57">
        <v>0</v>
      </c>
      <c r="N503" s="57">
        <v>0</v>
      </c>
      <c r="O503" s="57">
        <v>0</v>
      </c>
      <c r="P503" s="57">
        <v>0</v>
      </c>
      <c r="Q503" s="57">
        <v>0</v>
      </c>
      <c r="R503" s="57">
        <v>0</v>
      </c>
      <c r="S503" s="57">
        <v>0</v>
      </c>
      <c r="T503" s="57">
        <v>0</v>
      </c>
      <c r="U503" s="57">
        <v>0</v>
      </c>
      <c r="V503" s="23">
        <v>0</v>
      </c>
      <c r="W503" s="69"/>
    </row>
    <row r="504" spans="1:23" s="9" customFormat="1" ht="16.5" thickTop="1" thickBot="1" x14ac:dyDescent="0.3">
      <c r="A504" s="59" t="s">
        <v>108</v>
      </c>
      <c r="B504" s="59"/>
      <c r="C504" s="60"/>
      <c r="D504" s="63">
        <v>0</v>
      </c>
      <c r="E504" s="65" t="s">
        <v>218</v>
      </c>
      <c r="F504" s="29">
        <v>144</v>
      </c>
      <c r="G504" s="29" t="s">
        <v>138</v>
      </c>
      <c r="H504" s="67">
        <v>2064431</v>
      </c>
      <c r="I504" s="50"/>
      <c r="J504" s="50"/>
      <c r="K504" s="50"/>
      <c r="L504" s="50"/>
      <c r="M504" s="50"/>
      <c r="N504" s="50"/>
      <c r="O504" s="50"/>
      <c r="P504" s="50"/>
      <c r="Q504" s="50">
        <v>5500000</v>
      </c>
      <c r="R504" s="50">
        <v>5500000</v>
      </c>
      <c r="S504" s="50">
        <v>5500000</v>
      </c>
      <c r="T504" s="50">
        <v>5500000</v>
      </c>
      <c r="U504" s="50">
        <f t="shared" ref="U504" si="157">(I504+J504+K504+L504+M504+N504+O504+P504+Q504+R504+S504+T504)/12</f>
        <v>1833333.3333333333</v>
      </c>
      <c r="V504" s="23">
        <f>SUM(I504:U504)</f>
        <v>23833333.333333332</v>
      </c>
      <c r="W504" s="68">
        <f>SUM(V504,V505)</f>
        <v>23833333.333333332</v>
      </c>
    </row>
    <row r="505" spans="1:23" s="9" customFormat="1" ht="15.75" thickTop="1" x14ac:dyDescent="0.25">
      <c r="A505" s="61"/>
      <c r="B505" s="61"/>
      <c r="C505" s="62"/>
      <c r="D505" s="64"/>
      <c r="E505" s="66"/>
      <c r="F505" s="29">
        <v>232</v>
      </c>
      <c r="G505" s="29" t="s">
        <v>33</v>
      </c>
      <c r="H505" s="67"/>
      <c r="I505" s="57">
        <v>0</v>
      </c>
      <c r="J505" s="57">
        <v>0</v>
      </c>
      <c r="K505" s="57">
        <v>0</v>
      </c>
      <c r="L505" s="57">
        <v>0</v>
      </c>
      <c r="M505" s="57">
        <v>0</v>
      </c>
      <c r="N505" s="57">
        <v>0</v>
      </c>
      <c r="O505" s="57">
        <v>0</v>
      </c>
      <c r="P505" s="57">
        <v>0</v>
      </c>
      <c r="Q505" s="57">
        <v>0</v>
      </c>
      <c r="R505" s="57">
        <v>0</v>
      </c>
      <c r="S505" s="57">
        <v>0</v>
      </c>
      <c r="T505" s="57">
        <v>0</v>
      </c>
      <c r="U505" s="57">
        <v>0</v>
      </c>
      <c r="V505" s="23">
        <v>0</v>
      </c>
      <c r="W505" s="69"/>
    </row>
    <row r="506" spans="1:23" s="9" customFormat="1" ht="15.75" thickBot="1" x14ac:dyDescent="0.3">
      <c r="A506" s="59" t="s">
        <v>245</v>
      </c>
      <c r="B506" s="59"/>
      <c r="C506" s="60"/>
      <c r="D506" s="63">
        <v>0</v>
      </c>
      <c r="E506" s="65" t="s">
        <v>218</v>
      </c>
      <c r="F506" s="29">
        <v>144</v>
      </c>
      <c r="G506" s="29" t="s">
        <v>138</v>
      </c>
      <c r="H506" s="117">
        <v>5079193</v>
      </c>
      <c r="I506" s="56"/>
      <c r="J506" s="56"/>
      <c r="K506" s="56"/>
      <c r="L506" s="56">
        <v>1300000</v>
      </c>
      <c r="M506" s="56">
        <v>1300000</v>
      </c>
      <c r="N506" s="56">
        <v>1300000</v>
      </c>
      <c r="O506" s="56">
        <v>1300000</v>
      </c>
      <c r="P506" s="56">
        <v>1300000</v>
      </c>
      <c r="Q506" s="56">
        <v>1300000</v>
      </c>
      <c r="R506" s="56">
        <v>1300000</v>
      </c>
      <c r="S506" s="56">
        <v>1300000</v>
      </c>
      <c r="T506" s="56">
        <v>1300000</v>
      </c>
      <c r="U506" s="56">
        <f t="shared" ref="U506" si="158">(I506+J506+K506+L506+M506+N506+O506+P506+Q506+R506+S506+T506)/12</f>
        <v>975000</v>
      </c>
      <c r="V506" s="27">
        <f t="shared" si="140"/>
        <v>12675000</v>
      </c>
      <c r="W506" s="68">
        <f>SUM(V506,V507)</f>
        <v>12675000</v>
      </c>
    </row>
    <row r="507" spans="1:23" s="9" customFormat="1" ht="15.75" thickTop="1" x14ac:dyDescent="0.25">
      <c r="A507" s="61"/>
      <c r="B507" s="61"/>
      <c r="C507" s="62"/>
      <c r="D507" s="64"/>
      <c r="E507" s="66"/>
      <c r="F507" s="29">
        <v>232</v>
      </c>
      <c r="G507" s="29" t="s">
        <v>33</v>
      </c>
      <c r="H507" s="73"/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  <c r="V507" s="23">
        <v>0</v>
      </c>
      <c r="W507" s="69"/>
    </row>
    <row r="508" spans="1:23" s="9" customFormat="1" x14ac:dyDescent="0.25">
      <c r="A508" s="59" t="s">
        <v>230</v>
      </c>
      <c r="B508" s="59"/>
      <c r="C508" s="60"/>
      <c r="D508" s="63">
        <v>0</v>
      </c>
      <c r="E508" s="65" t="s">
        <v>218</v>
      </c>
      <c r="F508" s="20">
        <v>144</v>
      </c>
      <c r="G508" s="20" t="s">
        <v>138</v>
      </c>
      <c r="H508" s="109">
        <v>6067164</v>
      </c>
      <c r="I508" s="23">
        <v>1000000</v>
      </c>
      <c r="J508" s="23">
        <v>1000000</v>
      </c>
      <c r="K508" s="23">
        <v>1000000</v>
      </c>
      <c r="L508" s="23">
        <v>1000000</v>
      </c>
      <c r="M508" s="23">
        <v>1000000</v>
      </c>
      <c r="N508" s="23">
        <v>1000000</v>
      </c>
      <c r="O508" s="23">
        <v>1000000</v>
      </c>
      <c r="P508" s="23">
        <v>1000000</v>
      </c>
      <c r="Q508" s="23">
        <v>1000000</v>
      </c>
      <c r="R508" s="23">
        <v>0</v>
      </c>
      <c r="S508" s="23">
        <v>0</v>
      </c>
      <c r="T508" s="23">
        <v>0</v>
      </c>
      <c r="U508" s="23">
        <f t="shared" si="150"/>
        <v>750000</v>
      </c>
      <c r="V508" s="27">
        <f t="shared" si="140"/>
        <v>9750000</v>
      </c>
      <c r="W508" s="68">
        <f>SUM(V508,V509)</f>
        <v>9750000</v>
      </c>
    </row>
    <row r="509" spans="1:23" s="9" customFormat="1" x14ac:dyDescent="0.25">
      <c r="A509" s="61"/>
      <c r="B509" s="61"/>
      <c r="C509" s="62"/>
      <c r="D509" s="64"/>
      <c r="E509" s="66"/>
      <c r="F509" s="20">
        <v>232</v>
      </c>
      <c r="G509" s="20" t="s">
        <v>33</v>
      </c>
      <c r="H509" s="110"/>
      <c r="I509" s="23">
        <v>0</v>
      </c>
      <c r="J509" s="23">
        <v>0</v>
      </c>
      <c r="K509" s="23">
        <v>0</v>
      </c>
      <c r="L509" s="23">
        <v>0</v>
      </c>
      <c r="M509" s="23">
        <v>0</v>
      </c>
      <c r="N509" s="23">
        <v>0</v>
      </c>
      <c r="O509" s="23">
        <v>0</v>
      </c>
      <c r="P509" s="23">
        <v>0</v>
      </c>
      <c r="Q509" s="23">
        <v>0</v>
      </c>
      <c r="R509" s="23">
        <v>0</v>
      </c>
      <c r="S509" s="23">
        <v>0</v>
      </c>
      <c r="T509" s="23">
        <v>0</v>
      </c>
      <c r="U509" s="23">
        <v>0</v>
      </c>
      <c r="V509" s="23">
        <v>0</v>
      </c>
      <c r="W509" s="69"/>
    </row>
    <row r="510" spans="1:23" s="9" customFormat="1" x14ac:dyDescent="0.25">
      <c r="A510" s="115" t="s">
        <v>231</v>
      </c>
      <c r="B510" s="115"/>
      <c r="C510" s="116"/>
      <c r="D510" s="37">
        <v>0</v>
      </c>
      <c r="E510" s="16" t="s">
        <v>218</v>
      </c>
      <c r="F510" s="20">
        <v>145</v>
      </c>
      <c r="G510" s="20" t="s">
        <v>193</v>
      </c>
      <c r="H510" s="41">
        <v>379366</v>
      </c>
      <c r="I510" s="23">
        <v>0</v>
      </c>
      <c r="J510" s="23">
        <v>7000000</v>
      </c>
      <c r="K510" s="23">
        <v>7000000</v>
      </c>
      <c r="L510" s="23">
        <v>7000000</v>
      </c>
      <c r="M510" s="23">
        <v>7000000</v>
      </c>
      <c r="N510" s="23">
        <v>7000000</v>
      </c>
      <c r="O510" s="23">
        <v>7000000</v>
      </c>
      <c r="P510" s="23">
        <v>7000000</v>
      </c>
      <c r="Q510" s="23">
        <v>7000000</v>
      </c>
      <c r="R510" s="23">
        <v>7000000</v>
      </c>
      <c r="S510" s="23">
        <v>7000000</v>
      </c>
      <c r="T510" s="23">
        <v>7000000</v>
      </c>
      <c r="U510" s="23">
        <f t="shared" si="150"/>
        <v>6416666.666666667</v>
      </c>
      <c r="V510" s="27">
        <f t="shared" si="140"/>
        <v>83416666.666666672</v>
      </c>
      <c r="W510" s="18">
        <f>SUM(V510)</f>
        <v>83416666.666666672</v>
      </c>
    </row>
    <row r="511" spans="1:23" x14ac:dyDescent="0.25">
      <c r="A511" s="69" t="s">
        <v>204</v>
      </c>
      <c r="B511" s="69"/>
      <c r="C511" s="69"/>
      <c r="D511" s="12" t="s">
        <v>205</v>
      </c>
      <c r="E511" s="65" t="s">
        <v>219</v>
      </c>
      <c r="F511" s="2">
        <v>0</v>
      </c>
      <c r="G511" s="2">
        <v>0</v>
      </c>
      <c r="H511" s="72">
        <v>3558143</v>
      </c>
      <c r="I511" s="23">
        <v>0</v>
      </c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f>(I511+J511+K511+L511+M511+N511+O511+P511+Q511+R511+S511+T511)/12</f>
        <v>0</v>
      </c>
      <c r="V511" s="27">
        <f t="shared" ref="V511:V526" si="159">SUM(I511:U511)</f>
        <v>0</v>
      </c>
      <c r="W511" s="118">
        <f>SUM(V511,V512)</f>
        <v>0</v>
      </c>
    </row>
    <row r="512" spans="1:23" x14ac:dyDescent="0.25">
      <c r="A512" s="97"/>
      <c r="B512" s="115"/>
      <c r="C512" s="116"/>
      <c r="D512" s="12" t="s">
        <v>203</v>
      </c>
      <c r="E512" s="66"/>
      <c r="F512" s="2">
        <v>232</v>
      </c>
      <c r="G512" s="2" t="s">
        <v>33</v>
      </c>
      <c r="H512" s="73"/>
      <c r="I512" s="23">
        <v>0</v>
      </c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3">
        <v>0</v>
      </c>
      <c r="P512" s="23">
        <v>0</v>
      </c>
      <c r="Q512" s="23">
        <v>0</v>
      </c>
      <c r="R512" s="23">
        <v>0</v>
      </c>
      <c r="S512" s="23">
        <v>0</v>
      </c>
      <c r="T512" s="23">
        <v>0</v>
      </c>
      <c r="U512" s="23">
        <v>0</v>
      </c>
      <c r="V512" s="27">
        <f t="shared" si="159"/>
        <v>0</v>
      </c>
      <c r="W512" s="119"/>
    </row>
    <row r="513" spans="1:23" x14ac:dyDescent="0.25">
      <c r="A513" s="70" t="s">
        <v>206</v>
      </c>
      <c r="B513" s="59"/>
      <c r="C513" s="60"/>
      <c r="D513" s="12" t="s">
        <v>205</v>
      </c>
      <c r="E513" s="65" t="s">
        <v>219</v>
      </c>
      <c r="F513" s="2">
        <v>0</v>
      </c>
      <c r="G513" s="2">
        <v>0</v>
      </c>
      <c r="H513" s="72">
        <v>880071</v>
      </c>
      <c r="I513" s="23">
        <v>0</v>
      </c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3">
        <v>0</v>
      </c>
      <c r="P513" s="23">
        <v>0</v>
      </c>
      <c r="Q513" s="23">
        <v>0</v>
      </c>
      <c r="R513" s="23">
        <v>0</v>
      </c>
      <c r="S513" s="23">
        <v>0</v>
      </c>
      <c r="T513" s="23">
        <v>0</v>
      </c>
      <c r="U513" s="23">
        <f>(I513+J513+K513+L513+M513+N513+O513+P513+Q513+R513+S513+T513)/12</f>
        <v>0</v>
      </c>
      <c r="V513" s="27">
        <f t="shared" si="159"/>
        <v>0</v>
      </c>
      <c r="W513" s="118">
        <f>SUM(V513,V514)</f>
        <v>0</v>
      </c>
    </row>
    <row r="514" spans="1:23" x14ac:dyDescent="0.25">
      <c r="A514" s="71"/>
      <c r="B514" s="61"/>
      <c r="C514" s="62"/>
      <c r="D514" s="12" t="s">
        <v>207</v>
      </c>
      <c r="E514" s="66"/>
      <c r="F514" s="2">
        <v>232</v>
      </c>
      <c r="G514" s="2" t="s">
        <v>33</v>
      </c>
      <c r="H514" s="73"/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  <c r="V514" s="27">
        <f t="shared" si="159"/>
        <v>0</v>
      </c>
      <c r="W514" s="119"/>
    </row>
    <row r="515" spans="1:23" x14ac:dyDescent="0.25">
      <c r="A515" s="70" t="s">
        <v>208</v>
      </c>
      <c r="B515" s="59"/>
      <c r="C515" s="60"/>
      <c r="D515" s="12" t="s">
        <v>205</v>
      </c>
      <c r="E515" s="65" t="s">
        <v>219</v>
      </c>
      <c r="F515" s="2">
        <v>0</v>
      </c>
      <c r="G515" s="2">
        <v>0</v>
      </c>
      <c r="H515" s="72">
        <v>1692594</v>
      </c>
      <c r="I515" s="23">
        <v>0</v>
      </c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v>0</v>
      </c>
      <c r="P515" s="23">
        <v>0</v>
      </c>
      <c r="Q515" s="23">
        <v>0</v>
      </c>
      <c r="R515" s="23">
        <v>0</v>
      </c>
      <c r="S515" s="23">
        <v>0</v>
      </c>
      <c r="T515" s="23">
        <v>0</v>
      </c>
      <c r="U515" s="23">
        <f>(I515+J515+K515+L515+M515+N515+O515+P515+Q515+R515+S515+T515)/12</f>
        <v>0</v>
      </c>
      <c r="V515" s="27">
        <f t="shared" si="159"/>
        <v>0</v>
      </c>
      <c r="W515" s="118">
        <f>SUM(V515,V516)</f>
        <v>0</v>
      </c>
    </row>
    <row r="516" spans="1:23" x14ac:dyDescent="0.25">
      <c r="A516" s="71"/>
      <c r="B516" s="61"/>
      <c r="C516" s="62"/>
      <c r="D516" s="12" t="s">
        <v>209</v>
      </c>
      <c r="E516" s="66"/>
      <c r="F516" s="2">
        <v>232</v>
      </c>
      <c r="G516" s="2" t="s">
        <v>33</v>
      </c>
      <c r="H516" s="73"/>
      <c r="I516" s="23">
        <v>0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v>0</v>
      </c>
      <c r="P516" s="23">
        <v>0</v>
      </c>
      <c r="Q516" s="23">
        <v>0</v>
      </c>
      <c r="R516" s="23">
        <v>0</v>
      </c>
      <c r="S516" s="23">
        <v>0</v>
      </c>
      <c r="T516" s="23">
        <v>0</v>
      </c>
      <c r="U516" s="23">
        <v>0</v>
      </c>
      <c r="V516" s="27">
        <f t="shared" si="159"/>
        <v>0</v>
      </c>
      <c r="W516" s="119"/>
    </row>
    <row r="517" spans="1:23" x14ac:dyDescent="0.25">
      <c r="A517" s="69" t="s">
        <v>210</v>
      </c>
      <c r="B517" s="69"/>
      <c r="C517" s="69"/>
      <c r="D517" s="12" t="s">
        <v>205</v>
      </c>
      <c r="E517" s="65" t="s">
        <v>219</v>
      </c>
      <c r="F517" s="2">
        <v>0</v>
      </c>
      <c r="G517" s="2">
        <v>0</v>
      </c>
      <c r="H517" s="95">
        <v>2930281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f>(I517+J517+K517+L517+M517+N517+O517+P517+Q517+R517+S517+T517)/12</f>
        <v>0</v>
      </c>
      <c r="V517" s="27">
        <f t="shared" si="159"/>
        <v>0</v>
      </c>
      <c r="W517" s="68">
        <f>SUM(V517,V518)</f>
        <v>0</v>
      </c>
    </row>
    <row r="518" spans="1:23" x14ac:dyDescent="0.25">
      <c r="A518" s="69"/>
      <c r="B518" s="69"/>
      <c r="C518" s="69"/>
      <c r="D518" s="12" t="s">
        <v>211</v>
      </c>
      <c r="E518" s="66"/>
      <c r="F518" s="2">
        <v>232</v>
      </c>
      <c r="G518" s="2" t="s">
        <v>33</v>
      </c>
      <c r="H518" s="95"/>
      <c r="I518" s="23">
        <v>0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  <c r="V518" s="27">
        <f t="shared" si="159"/>
        <v>0</v>
      </c>
      <c r="W518" s="69"/>
    </row>
    <row r="519" spans="1:23" x14ac:dyDescent="0.25">
      <c r="A519" s="69" t="s">
        <v>212</v>
      </c>
      <c r="B519" s="69"/>
      <c r="C519" s="69"/>
      <c r="D519" s="12" t="s">
        <v>205</v>
      </c>
      <c r="E519" s="65" t="s">
        <v>219</v>
      </c>
      <c r="F519" s="2">
        <v>0</v>
      </c>
      <c r="G519" s="2">
        <v>0</v>
      </c>
      <c r="H519" s="95">
        <v>708329</v>
      </c>
      <c r="I519" s="23">
        <v>0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0</v>
      </c>
      <c r="P519" s="23">
        <v>0</v>
      </c>
      <c r="Q519" s="23">
        <v>0</v>
      </c>
      <c r="R519" s="23">
        <v>0</v>
      </c>
      <c r="S519" s="23">
        <v>0</v>
      </c>
      <c r="T519" s="23">
        <v>0</v>
      </c>
      <c r="U519" s="23">
        <f>(I519+J519+K519+L519+M519+N519+O519+P519+Q519+R519+S519+T519)/12</f>
        <v>0</v>
      </c>
      <c r="V519" s="27">
        <f t="shared" si="159"/>
        <v>0</v>
      </c>
      <c r="W519" s="68">
        <f>SUM(V519,V520)</f>
        <v>0</v>
      </c>
    </row>
    <row r="520" spans="1:23" x14ac:dyDescent="0.25">
      <c r="A520" s="69"/>
      <c r="B520" s="69"/>
      <c r="C520" s="69"/>
      <c r="D520" s="12" t="s">
        <v>209</v>
      </c>
      <c r="E520" s="66"/>
      <c r="F520" s="2">
        <v>232</v>
      </c>
      <c r="G520" s="2" t="s">
        <v>33</v>
      </c>
      <c r="H520" s="95"/>
      <c r="I520" s="23">
        <v>0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v>0</v>
      </c>
      <c r="P520" s="23">
        <v>0</v>
      </c>
      <c r="Q520" s="23">
        <v>0</v>
      </c>
      <c r="R520" s="23">
        <v>0</v>
      </c>
      <c r="S520" s="23">
        <v>0</v>
      </c>
      <c r="T520" s="23">
        <v>0</v>
      </c>
      <c r="U520" s="23">
        <v>0</v>
      </c>
      <c r="V520" s="27">
        <f t="shared" si="159"/>
        <v>0</v>
      </c>
      <c r="W520" s="69"/>
    </row>
    <row r="521" spans="1:23" x14ac:dyDescent="0.25">
      <c r="A521" s="69" t="s">
        <v>213</v>
      </c>
      <c r="B521" s="69"/>
      <c r="C521" s="69"/>
      <c r="D521" s="12" t="s">
        <v>205</v>
      </c>
      <c r="E521" s="65" t="s">
        <v>219</v>
      </c>
      <c r="F521" s="2">
        <v>0</v>
      </c>
      <c r="G521" s="2">
        <v>0</v>
      </c>
      <c r="H521" s="95">
        <v>4920876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f>(I521+J521+K521+L521+M521+N521+O521+P521+Q521+R521+S521+T521)/12</f>
        <v>0</v>
      </c>
      <c r="V521" s="27">
        <f t="shared" si="159"/>
        <v>0</v>
      </c>
      <c r="W521" s="68">
        <f>SUM(V521,V522)</f>
        <v>0</v>
      </c>
    </row>
    <row r="522" spans="1:23" x14ac:dyDescent="0.25">
      <c r="A522" s="69"/>
      <c r="B522" s="69"/>
      <c r="C522" s="69"/>
      <c r="D522" s="12" t="s">
        <v>209</v>
      </c>
      <c r="E522" s="66"/>
      <c r="F522" s="2">
        <v>232</v>
      </c>
      <c r="G522" s="2" t="s">
        <v>33</v>
      </c>
      <c r="H522" s="95"/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27">
        <f t="shared" si="159"/>
        <v>0</v>
      </c>
      <c r="W522" s="69"/>
    </row>
    <row r="523" spans="1:23" x14ac:dyDescent="0.25">
      <c r="A523" s="69" t="s">
        <v>214</v>
      </c>
      <c r="B523" s="69"/>
      <c r="C523" s="69"/>
      <c r="D523" s="12" t="s">
        <v>205</v>
      </c>
      <c r="E523" s="65" t="s">
        <v>219</v>
      </c>
      <c r="F523" s="2">
        <v>0</v>
      </c>
      <c r="G523" s="2">
        <v>0</v>
      </c>
      <c r="H523" s="72">
        <v>4729112</v>
      </c>
      <c r="I523" s="23">
        <v>0</v>
      </c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0</v>
      </c>
      <c r="P523" s="23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f>(I523+J523+K523+L523+M523+N523+O523+P523+Q523+R523+S523+T523)/12</f>
        <v>0</v>
      </c>
      <c r="V523" s="27">
        <f t="shared" si="159"/>
        <v>0</v>
      </c>
      <c r="W523" s="118">
        <f>SUM(V523,V524)</f>
        <v>0</v>
      </c>
    </row>
    <row r="524" spans="1:23" x14ac:dyDescent="0.25">
      <c r="A524" s="97"/>
      <c r="B524" s="115"/>
      <c r="C524" s="116"/>
      <c r="D524" s="12" t="s">
        <v>209</v>
      </c>
      <c r="E524" s="66"/>
      <c r="F524" s="2">
        <v>232</v>
      </c>
      <c r="G524" s="2" t="s">
        <v>33</v>
      </c>
      <c r="H524" s="73"/>
      <c r="I524" s="23">
        <v>0</v>
      </c>
      <c r="J524" s="23"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27">
        <f t="shared" si="159"/>
        <v>0</v>
      </c>
      <c r="W524" s="119"/>
    </row>
    <row r="525" spans="1:23" x14ac:dyDescent="0.25">
      <c r="A525" s="69" t="s">
        <v>252</v>
      </c>
      <c r="B525" s="69"/>
      <c r="C525" s="69"/>
      <c r="D525" s="12" t="s">
        <v>202</v>
      </c>
      <c r="E525" s="65" t="s">
        <v>202</v>
      </c>
      <c r="F525" s="2">
        <v>0</v>
      </c>
      <c r="G525" s="2">
        <v>0</v>
      </c>
      <c r="H525" s="95">
        <v>3225029</v>
      </c>
      <c r="I525" s="23">
        <v>0</v>
      </c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f>(I525+J525+K525+L525+M525+N525+O525+P525+Q525+R525+S525+T525)/12</f>
        <v>0</v>
      </c>
      <c r="V525" s="27">
        <f t="shared" si="159"/>
        <v>0</v>
      </c>
      <c r="W525" s="68">
        <f>SUM(V525,V526)</f>
        <v>0</v>
      </c>
    </row>
    <row r="526" spans="1:23" x14ac:dyDescent="0.25">
      <c r="A526" s="69"/>
      <c r="B526" s="69"/>
      <c r="C526" s="69"/>
      <c r="D526" s="12" t="s">
        <v>253</v>
      </c>
      <c r="E526" s="66"/>
      <c r="F526" s="2">
        <v>232</v>
      </c>
      <c r="G526" s="2" t="s">
        <v>33</v>
      </c>
      <c r="H526" s="95"/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v>0</v>
      </c>
      <c r="V526" s="27">
        <f t="shared" si="159"/>
        <v>0</v>
      </c>
      <c r="W526" s="69"/>
    </row>
  </sheetData>
  <mergeCells count="928">
    <mergeCell ref="A336:C337"/>
    <mergeCell ref="D336:D337"/>
    <mergeCell ref="E336:E337"/>
    <mergeCell ref="H336:H337"/>
    <mergeCell ref="W336:W337"/>
    <mergeCell ref="A338:C339"/>
    <mergeCell ref="D338:D339"/>
    <mergeCell ref="E338:E339"/>
    <mergeCell ref="H338:H339"/>
    <mergeCell ref="W338:W339"/>
    <mergeCell ref="E523:E524"/>
    <mergeCell ref="A512:C512"/>
    <mergeCell ref="W515:W516"/>
    <mergeCell ref="H515:H516"/>
    <mergeCell ref="E515:E516"/>
    <mergeCell ref="A512:C512"/>
    <mergeCell ref="W511:W512"/>
    <mergeCell ref="H511:H512"/>
    <mergeCell ref="E511:E512"/>
    <mergeCell ref="A513:C514"/>
    <mergeCell ref="A515:C516"/>
    <mergeCell ref="A508:C509"/>
    <mergeCell ref="D508:D509"/>
    <mergeCell ref="E508:E509"/>
    <mergeCell ref="H508:H509"/>
    <mergeCell ref="W508:W509"/>
    <mergeCell ref="A510:C510"/>
    <mergeCell ref="A488:C489"/>
    <mergeCell ref="E488:E489"/>
    <mergeCell ref="H488:H489"/>
    <mergeCell ref="D488:D489"/>
    <mergeCell ref="W488:W489"/>
    <mergeCell ref="A490:C491"/>
    <mergeCell ref="E490:E491"/>
    <mergeCell ref="D490:D491"/>
    <mergeCell ref="H490:H491"/>
    <mergeCell ref="W490:W491"/>
    <mergeCell ref="H506:H507"/>
    <mergeCell ref="W506:W507"/>
    <mergeCell ref="A494:C495"/>
    <mergeCell ref="D494:D495"/>
    <mergeCell ref="H494:H495"/>
    <mergeCell ref="W494:W495"/>
    <mergeCell ref="A496:C497"/>
    <mergeCell ref="A1:W1"/>
    <mergeCell ref="A2:W2"/>
    <mergeCell ref="W46:W49"/>
    <mergeCell ref="W50:W53"/>
    <mergeCell ref="A523:C524"/>
    <mergeCell ref="H523:H524"/>
    <mergeCell ref="W523:W524"/>
    <mergeCell ref="A525:C526"/>
    <mergeCell ref="H525:H526"/>
    <mergeCell ref="W525:W526"/>
    <mergeCell ref="A519:C520"/>
    <mergeCell ref="H519:H520"/>
    <mergeCell ref="W519:W520"/>
    <mergeCell ref="A521:C522"/>
    <mergeCell ref="H521:H522"/>
    <mergeCell ref="W521:W522"/>
    <mergeCell ref="A517:C518"/>
    <mergeCell ref="H517:H518"/>
    <mergeCell ref="W517:W518"/>
    <mergeCell ref="A511:C512"/>
    <mergeCell ref="H513:H514"/>
    <mergeCell ref="W513:W514"/>
    <mergeCell ref="E513:E514"/>
    <mergeCell ref="A462:C463"/>
    <mergeCell ref="A464:C465"/>
    <mergeCell ref="A466:C467"/>
    <mergeCell ref="A468:C469"/>
    <mergeCell ref="A470:C471"/>
    <mergeCell ref="D484:D485"/>
    <mergeCell ref="H484:H485"/>
    <mergeCell ref="W484:W485"/>
    <mergeCell ref="D482:D483"/>
    <mergeCell ref="H482:H483"/>
    <mergeCell ref="W482:W483"/>
    <mergeCell ref="E482:E483"/>
    <mergeCell ref="E484:E485"/>
    <mergeCell ref="E486:E487"/>
    <mergeCell ref="A482:C483"/>
    <mergeCell ref="A484:C485"/>
    <mergeCell ref="A486:C487"/>
    <mergeCell ref="D486:D487"/>
    <mergeCell ref="D478:D479"/>
    <mergeCell ref="H478:H479"/>
    <mergeCell ref="W478:W479"/>
    <mergeCell ref="D470:D471"/>
    <mergeCell ref="H470:H471"/>
    <mergeCell ref="W470:W471"/>
    <mergeCell ref="E470:E471"/>
    <mergeCell ref="E478:E479"/>
    <mergeCell ref="E480:E481"/>
    <mergeCell ref="A478:C479"/>
    <mergeCell ref="A480:C481"/>
    <mergeCell ref="D468:D469"/>
    <mergeCell ref="H468:H469"/>
    <mergeCell ref="W468:W469"/>
    <mergeCell ref="D466:D467"/>
    <mergeCell ref="H466:H467"/>
    <mergeCell ref="W466:W467"/>
    <mergeCell ref="D458:D459"/>
    <mergeCell ref="H458:H459"/>
    <mergeCell ref="W458:W459"/>
    <mergeCell ref="D462:D463"/>
    <mergeCell ref="H462:H463"/>
    <mergeCell ref="W462:W463"/>
    <mergeCell ref="D464:D465"/>
    <mergeCell ref="H464:H465"/>
    <mergeCell ref="W464:W465"/>
    <mergeCell ref="D460:D461"/>
    <mergeCell ref="H460:H461"/>
    <mergeCell ref="W460:W461"/>
    <mergeCell ref="E462:E463"/>
    <mergeCell ref="E464:E465"/>
    <mergeCell ref="E466:E467"/>
    <mergeCell ref="E468:E469"/>
    <mergeCell ref="A446:C447"/>
    <mergeCell ref="D446:D447"/>
    <mergeCell ref="W446:W447"/>
    <mergeCell ref="A448:C449"/>
    <mergeCell ref="D448:D449"/>
    <mergeCell ref="W448:W449"/>
    <mergeCell ref="H446:H447"/>
    <mergeCell ref="H448:H449"/>
    <mergeCell ref="A442:C443"/>
    <mergeCell ref="D442:D443"/>
    <mergeCell ref="W442:W443"/>
    <mergeCell ref="A444:C445"/>
    <mergeCell ref="D444:D445"/>
    <mergeCell ref="W444:W445"/>
    <mergeCell ref="H442:H443"/>
    <mergeCell ref="H444:H445"/>
    <mergeCell ref="E442:E443"/>
    <mergeCell ref="E444:E445"/>
    <mergeCell ref="E446:E447"/>
    <mergeCell ref="E448:E449"/>
    <mergeCell ref="A460:C461"/>
    <mergeCell ref="A454:C455"/>
    <mergeCell ref="D454:D455"/>
    <mergeCell ref="W454:W455"/>
    <mergeCell ref="H454:H455"/>
    <mergeCell ref="D456:D457"/>
    <mergeCell ref="H456:H457"/>
    <mergeCell ref="W456:W457"/>
    <mergeCell ref="A450:C451"/>
    <mergeCell ref="D450:D451"/>
    <mergeCell ref="W450:W451"/>
    <mergeCell ref="A452:C453"/>
    <mergeCell ref="D452:D453"/>
    <mergeCell ref="W452:W453"/>
    <mergeCell ref="H450:H451"/>
    <mergeCell ref="H452:H453"/>
    <mergeCell ref="A456:C457"/>
    <mergeCell ref="A458:C459"/>
    <mergeCell ref="E450:E451"/>
    <mergeCell ref="E452:E453"/>
    <mergeCell ref="E454:E455"/>
    <mergeCell ref="E456:E457"/>
    <mergeCell ref="E458:E459"/>
    <mergeCell ref="E460:E461"/>
    <mergeCell ref="A438:C439"/>
    <mergeCell ref="D438:D439"/>
    <mergeCell ref="W438:W439"/>
    <mergeCell ref="A440:C441"/>
    <mergeCell ref="D440:D441"/>
    <mergeCell ref="W440:W441"/>
    <mergeCell ref="H438:H439"/>
    <mergeCell ref="H440:H441"/>
    <mergeCell ref="A434:C435"/>
    <mergeCell ref="D434:D435"/>
    <mergeCell ref="W434:W435"/>
    <mergeCell ref="A436:C437"/>
    <mergeCell ref="D436:D437"/>
    <mergeCell ref="W436:W437"/>
    <mergeCell ref="H434:H435"/>
    <mergeCell ref="H436:H437"/>
    <mergeCell ref="E434:E435"/>
    <mergeCell ref="E436:E437"/>
    <mergeCell ref="E438:E439"/>
    <mergeCell ref="E440:E441"/>
    <mergeCell ref="A430:C431"/>
    <mergeCell ref="D430:D431"/>
    <mergeCell ref="W430:W431"/>
    <mergeCell ref="A432:C433"/>
    <mergeCell ref="D432:D433"/>
    <mergeCell ref="W432:W433"/>
    <mergeCell ref="H430:H431"/>
    <mergeCell ref="H432:H433"/>
    <mergeCell ref="A426:C427"/>
    <mergeCell ref="D426:D427"/>
    <mergeCell ref="W426:W427"/>
    <mergeCell ref="A428:C429"/>
    <mergeCell ref="D428:D429"/>
    <mergeCell ref="W428:W429"/>
    <mergeCell ref="H426:H427"/>
    <mergeCell ref="H428:H429"/>
    <mergeCell ref="E426:E427"/>
    <mergeCell ref="E428:E429"/>
    <mergeCell ref="E430:E431"/>
    <mergeCell ref="E432:E433"/>
    <mergeCell ref="A424:C425"/>
    <mergeCell ref="D424:D425"/>
    <mergeCell ref="W424:W425"/>
    <mergeCell ref="H424:H425"/>
    <mergeCell ref="A420:C421"/>
    <mergeCell ref="D420:D421"/>
    <mergeCell ref="W420:W421"/>
    <mergeCell ref="A422:C423"/>
    <mergeCell ref="D422:D423"/>
    <mergeCell ref="W422:W423"/>
    <mergeCell ref="H420:H421"/>
    <mergeCell ref="H422:H423"/>
    <mergeCell ref="E420:E421"/>
    <mergeCell ref="E422:E423"/>
    <mergeCell ref="E424:E425"/>
    <mergeCell ref="A416:C417"/>
    <mergeCell ref="D416:D417"/>
    <mergeCell ref="W416:W417"/>
    <mergeCell ref="A418:C419"/>
    <mergeCell ref="D418:D419"/>
    <mergeCell ref="W418:W419"/>
    <mergeCell ref="H416:H417"/>
    <mergeCell ref="H418:H419"/>
    <mergeCell ref="A412:C413"/>
    <mergeCell ref="D412:D413"/>
    <mergeCell ref="W412:W413"/>
    <mergeCell ref="A414:C415"/>
    <mergeCell ref="D414:D415"/>
    <mergeCell ref="W414:W415"/>
    <mergeCell ref="H412:H413"/>
    <mergeCell ref="H414:H415"/>
    <mergeCell ref="E412:E413"/>
    <mergeCell ref="E414:E415"/>
    <mergeCell ref="E416:E417"/>
    <mergeCell ref="E418:E419"/>
    <mergeCell ref="A408:C409"/>
    <mergeCell ref="D408:D409"/>
    <mergeCell ref="W408:W409"/>
    <mergeCell ref="A410:C411"/>
    <mergeCell ref="D410:D411"/>
    <mergeCell ref="W410:W411"/>
    <mergeCell ref="H408:H409"/>
    <mergeCell ref="H410:H411"/>
    <mergeCell ref="A404:C405"/>
    <mergeCell ref="D404:D405"/>
    <mergeCell ref="W404:W405"/>
    <mergeCell ref="A406:C407"/>
    <mergeCell ref="D406:D407"/>
    <mergeCell ref="W406:W407"/>
    <mergeCell ref="H404:H405"/>
    <mergeCell ref="H406:H407"/>
    <mergeCell ref="E404:E405"/>
    <mergeCell ref="E406:E407"/>
    <mergeCell ref="E408:E409"/>
    <mergeCell ref="E410:E411"/>
    <mergeCell ref="A400:C401"/>
    <mergeCell ref="D400:D401"/>
    <mergeCell ref="W400:W401"/>
    <mergeCell ref="A402:C403"/>
    <mergeCell ref="D402:D403"/>
    <mergeCell ref="W402:W403"/>
    <mergeCell ref="H400:H401"/>
    <mergeCell ref="H402:H403"/>
    <mergeCell ref="A396:C397"/>
    <mergeCell ref="D396:D397"/>
    <mergeCell ref="W396:W397"/>
    <mergeCell ref="A398:C399"/>
    <mergeCell ref="D398:D399"/>
    <mergeCell ref="W398:W399"/>
    <mergeCell ref="H396:H397"/>
    <mergeCell ref="H398:H399"/>
    <mergeCell ref="E396:E397"/>
    <mergeCell ref="E398:E399"/>
    <mergeCell ref="E400:E401"/>
    <mergeCell ref="E402:E403"/>
    <mergeCell ref="A392:C393"/>
    <mergeCell ref="D392:D393"/>
    <mergeCell ref="W392:W393"/>
    <mergeCell ref="A394:C395"/>
    <mergeCell ref="D394:D395"/>
    <mergeCell ref="W394:W395"/>
    <mergeCell ref="H392:H393"/>
    <mergeCell ref="H394:H395"/>
    <mergeCell ref="A390:C391"/>
    <mergeCell ref="D390:D391"/>
    <mergeCell ref="W390:W391"/>
    <mergeCell ref="H390:H391"/>
    <mergeCell ref="E390:E391"/>
    <mergeCell ref="E392:E393"/>
    <mergeCell ref="E394:E395"/>
    <mergeCell ref="A386:C387"/>
    <mergeCell ref="D386:D387"/>
    <mergeCell ref="W386:W387"/>
    <mergeCell ref="A388:C389"/>
    <mergeCell ref="D388:D389"/>
    <mergeCell ref="W388:W389"/>
    <mergeCell ref="H386:H387"/>
    <mergeCell ref="H388:H389"/>
    <mergeCell ref="A382:C383"/>
    <mergeCell ref="D382:D383"/>
    <mergeCell ref="W382:W383"/>
    <mergeCell ref="A384:C385"/>
    <mergeCell ref="D384:D385"/>
    <mergeCell ref="W384:W385"/>
    <mergeCell ref="H382:H383"/>
    <mergeCell ref="H384:H385"/>
    <mergeCell ref="E382:E383"/>
    <mergeCell ref="E384:E385"/>
    <mergeCell ref="E386:E387"/>
    <mergeCell ref="E388:E389"/>
    <mergeCell ref="A378:C379"/>
    <mergeCell ref="D378:D379"/>
    <mergeCell ref="W378:W379"/>
    <mergeCell ref="A380:C381"/>
    <mergeCell ref="D380:D381"/>
    <mergeCell ref="W380:W381"/>
    <mergeCell ref="H378:H379"/>
    <mergeCell ref="H380:H381"/>
    <mergeCell ref="A374:C375"/>
    <mergeCell ref="D374:D375"/>
    <mergeCell ref="W374:W375"/>
    <mergeCell ref="A376:C377"/>
    <mergeCell ref="D376:D377"/>
    <mergeCell ref="W376:W377"/>
    <mergeCell ref="H374:H375"/>
    <mergeCell ref="H376:H377"/>
    <mergeCell ref="E374:E375"/>
    <mergeCell ref="E376:E377"/>
    <mergeCell ref="E378:E379"/>
    <mergeCell ref="E380:E381"/>
    <mergeCell ref="A370:C371"/>
    <mergeCell ref="D370:D371"/>
    <mergeCell ref="W370:W371"/>
    <mergeCell ref="A372:C373"/>
    <mergeCell ref="D372:D373"/>
    <mergeCell ref="W372:W373"/>
    <mergeCell ref="H370:H371"/>
    <mergeCell ref="H372:H373"/>
    <mergeCell ref="A366:C367"/>
    <mergeCell ref="D366:D367"/>
    <mergeCell ref="W366:W367"/>
    <mergeCell ref="A368:C369"/>
    <mergeCell ref="D368:D369"/>
    <mergeCell ref="W368:W369"/>
    <mergeCell ref="H366:H367"/>
    <mergeCell ref="H368:H369"/>
    <mergeCell ref="E366:E367"/>
    <mergeCell ref="E368:E369"/>
    <mergeCell ref="E370:E371"/>
    <mergeCell ref="E372:E373"/>
    <mergeCell ref="A362:C363"/>
    <mergeCell ref="D362:D363"/>
    <mergeCell ref="W362:W363"/>
    <mergeCell ref="A364:C365"/>
    <mergeCell ref="D364:D365"/>
    <mergeCell ref="W364:W365"/>
    <mergeCell ref="H362:H363"/>
    <mergeCell ref="H364:H365"/>
    <mergeCell ref="A358:C359"/>
    <mergeCell ref="D358:D359"/>
    <mergeCell ref="W358:W359"/>
    <mergeCell ref="A360:C361"/>
    <mergeCell ref="D360:D361"/>
    <mergeCell ref="W360:W361"/>
    <mergeCell ref="H358:H359"/>
    <mergeCell ref="H360:H361"/>
    <mergeCell ref="E358:E359"/>
    <mergeCell ref="E360:E361"/>
    <mergeCell ref="E362:E363"/>
    <mergeCell ref="E364:E365"/>
    <mergeCell ref="A354:C355"/>
    <mergeCell ref="D354:D355"/>
    <mergeCell ref="W354:W355"/>
    <mergeCell ref="A356:C357"/>
    <mergeCell ref="D356:D357"/>
    <mergeCell ref="W356:W357"/>
    <mergeCell ref="H354:H355"/>
    <mergeCell ref="H356:H357"/>
    <mergeCell ref="A350:C351"/>
    <mergeCell ref="D350:D351"/>
    <mergeCell ref="W350:W351"/>
    <mergeCell ref="A352:C353"/>
    <mergeCell ref="D352:D353"/>
    <mergeCell ref="W352:W353"/>
    <mergeCell ref="H350:H351"/>
    <mergeCell ref="H352:H353"/>
    <mergeCell ref="E356:E357"/>
    <mergeCell ref="A348:C349"/>
    <mergeCell ref="D348:D349"/>
    <mergeCell ref="W348:W349"/>
    <mergeCell ref="H348:H349"/>
    <mergeCell ref="A340:C341"/>
    <mergeCell ref="D340:D341"/>
    <mergeCell ref="W340:W341"/>
    <mergeCell ref="H340:H341"/>
    <mergeCell ref="W342:W343"/>
    <mergeCell ref="A344:C345"/>
    <mergeCell ref="D344:D345"/>
    <mergeCell ref="W344:W345"/>
    <mergeCell ref="A346:C347"/>
    <mergeCell ref="D346:D347"/>
    <mergeCell ref="W346:W347"/>
    <mergeCell ref="H342:H343"/>
    <mergeCell ref="H344:H345"/>
    <mergeCell ref="H346:H347"/>
    <mergeCell ref="A342:C343"/>
    <mergeCell ref="D342:D343"/>
    <mergeCell ref="E340:E341"/>
    <mergeCell ref="E342:E343"/>
    <mergeCell ref="E344:E345"/>
    <mergeCell ref="E346:E347"/>
    <mergeCell ref="A334:C335"/>
    <mergeCell ref="D334:D335"/>
    <mergeCell ref="H334:H335"/>
    <mergeCell ref="W334:W335"/>
    <mergeCell ref="A330:C331"/>
    <mergeCell ref="D330:D331"/>
    <mergeCell ref="H330:H331"/>
    <mergeCell ref="W330:W331"/>
    <mergeCell ref="A332:C333"/>
    <mergeCell ref="D332:D333"/>
    <mergeCell ref="H332:H333"/>
    <mergeCell ref="W332:W333"/>
    <mergeCell ref="E330:E331"/>
    <mergeCell ref="E332:E333"/>
    <mergeCell ref="E334:E335"/>
    <mergeCell ref="A326:C327"/>
    <mergeCell ref="D326:D327"/>
    <mergeCell ref="H326:H327"/>
    <mergeCell ref="W326:W327"/>
    <mergeCell ref="A328:C329"/>
    <mergeCell ref="D328:D329"/>
    <mergeCell ref="H328:H329"/>
    <mergeCell ref="W328:W329"/>
    <mergeCell ref="A322:C323"/>
    <mergeCell ref="D322:D323"/>
    <mergeCell ref="H322:H323"/>
    <mergeCell ref="W322:W323"/>
    <mergeCell ref="A324:C325"/>
    <mergeCell ref="D324:D325"/>
    <mergeCell ref="H324:H325"/>
    <mergeCell ref="W324:W325"/>
    <mergeCell ref="E322:E323"/>
    <mergeCell ref="E324:E325"/>
    <mergeCell ref="E326:E327"/>
    <mergeCell ref="E328:E329"/>
    <mergeCell ref="A318:C319"/>
    <mergeCell ref="D318:D319"/>
    <mergeCell ref="H318:H319"/>
    <mergeCell ref="W318:W319"/>
    <mergeCell ref="A320:C321"/>
    <mergeCell ref="D320:D321"/>
    <mergeCell ref="H320:H321"/>
    <mergeCell ref="W320:W321"/>
    <mergeCell ref="A314:C315"/>
    <mergeCell ref="D314:D315"/>
    <mergeCell ref="H314:H315"/>
    <mergeCell ref="W314:W315"/>
    <mergeCell ref="A316:C317"/>
    <mergeCell ref="D316:D317"/>
    <mergeCell ref="H316:H317"/>
    <mergeCell ref="W316:W317"/>
    <mergeCell ref="E314:E315"/>
    <mergeCell ref="E316:E317"/>
    <mergeCell ref="E318:E319"/>
    <mergeCell ref="E320:E321"/>
    <mergeCell ref="A310:C311"/>
    <mergeCell ref="D310:D311"/>
    <mergeCell ref="H310:H311"/>
    <mergeCell ref="W310:W311"/>
    <mergeCell ref="A312:C313"/>
    <mergeCell ref="D312:D313"/>
    <mergeCell ref="H312:H313"/>
    <mergeCell ref="W312:W313"/>
    <mergeCell ref="A306:C307"/>
    <mergeCell ref="D306:D307"/>
    <mergeCell ref="H306:H307"/>
    <mergeCell ref="W306:W307"/>
    <mergeCell ref="A308:C309"/>
    <mergeCell ref="D308:D309"/>
    <mergeCell ref="H308:H309"/>
    <mergeCell ref="W308:W309"/>
    <mergeCell ref="E306:E307"/>
    <mergeCell ref="E308:E309"/>
    <mergeCell ref="E310:E311"/>
    <mergeCell ref="E312:E313"/>
    <mergeCell ref="A302:C303"/>
    <mergeCell ref="D302:D303"/>
    <mergeCell ref="H302:H303"/>
    <mergeCell ref="W302:W303"/>
    <mergeCell ref="A304:C305"/>
    <mergeCell ref="D304:D305"/>
    <mergeCell ref="H304:H305"/>
    <mergeCell ref="W304:W305"/>
    <mergeCell ref="A298:C299"/>
    <mergeCell ref="D298:D299"/>
    <mergeCell ref="H298:H299"/>
    <mergeCell ref="W298:W299"/>
    <mergeCell ref="A300:C301"/>
    <mergeCell ref="D300:D301"/>
    <mergeCell ref="H300:H301"/>
    <mergeCell ref="W300:W301"/>
    <mergeCell ref="E298:E299"/>
    <mergeCell ref="E300:E301"/>
    <mergeCell ref="E302:E303"/>
    <mergeCell ref="E304:E305"/>
    <mergeCell ref="A294:C295"/>
    <mergeCell ref="D294:D295"/>
    <mergeCell ref="H294:H295"/>
    <mergeCell ref="W294:W295"/>
    <mergeCell ref="A296:C297"/>
    <mergeCell ref="D296:D297"/>
    <mergeCell ref="H296:H297"/>
    <mergeCell ref="W296:W297"/>
    <mergeCell ref="A286:C289"/>
    <mergeCell ref="D286:D289"/>
    <mergeCell ref="H286:H289"/>
    <mergeCell ref="W286:W289"/>
    <mergeCell ref="A290:C293"/>
    <mergeCell ref="D290:D293"/>
    <mergeCell ref="H290:H293"/>
    <mergeCell ref="W290:W293"/>
    <mergeCell ref="E286:E289"/>
    <mergeCell ref="E290:E293"/>
    <mergeCell ref="E294:E295"/>
    <mergeCell ref="E296:E297"/>
    <mergeCell ref="A278:C281"/>
    <mergeCell ref="D278:D281"/>
    <mergeCell ref="H278:H281"/>
    <mergeCell ref="W278:W281"/>
    <mergeCell ref="A282:C285"/>
    <mergeCell ref="D282:D285"/>
    <mergeCell ref="H282:H285"/>
    <mergeCell ref="W282:W285"/>
    <mergeCell ref="A269:C272"/>
    <mergeCell ref="D269:D272"/>
    <mergeCell ref="H269:H272"/>
    <mergeCell ref="W269:W272"/>
    <mergeCell ref="A273:C277"/>
    <mergeCell ref="D273:D277"/>
    <mergeCell ref="H273:H277"/>
    <mergeCell ref="W273:W277"/>
    <mergeCell ref="E269:E272"/>
    <mergeCell ref="E273:E277"/>
    <mergeCell ref="E278:E281"/>
    <mergeCell ref="E282:E285"/>
    <mergeCell ref="A261:C264"/>
    <mergeCell ref="D261:D264"/>
    <mergeCell ref="H261:H264"/>
    <mergeCell ref="W261:W264"/>
    <mergeCell ref="A265:C268"/>
    <mergeCell ref="D265:D268"/>
    <mergeCell ref="H265:H268"/>
    <mergeCell ref="W265:W268"/>
    <mergeCell ref="A253:C256"/>
    <mergeCell ref="D253:D256"/>
    <mergeCell ref="H253:H256"/>
    <mergeCell ref="W253:W256"/>
    <mergeCell ref="A257:C260"/>
    <mergeCell ref="D257:D260"/>
    <mergeCell ref="H257:H260"/>
    <mergeCell ref="W257:W260"/>
    <mergeCell ref="E253:E256"/>
    <mergeCell ref="E257:E260"/>
    <mergeCell ref="E261:E264"/>
    <mergeCell ref="E265:E268"/>
    <mergeCell ref="A245:C248"/>
    <mergeCell ref="D245:D248"/>
    <mergeCell ref="H245:H248"/>
    <mergeCell ref="W245:W248"/>
    <mergeCell ref="A249:C252"/>
    <mergeCell ref="D249:D252"/>
    <mergeCell ref="H249:H252"/>
    <mergeCell ref="W249:W252"/>
    <mergeCell ref="A237:C240"/>
    <mergeCell ref="D237:D240"/>
    <mergeCell ref="H237:H240"/>
    <mergeCell ref="W237:W240"/>
    <mergeCell ref="A241:C244"/>
    <mergeCell ref="D241:D244"/>
    <mergeCell ref="H241:H244"/>
    <mergeCell ref="W241:W244"/>
    <mergeCell ref="E237:E240"/>
    <mergeCell ref="E241:E244"/>
    <mergeCell ref="E245:E248"/>
    <mergeCell ref="E249:E252"/>
    <mergeCell ref="A229:C232"/>
    <mergeCell ref="D229:D232"/>
    <mergeCell ref="H229:H232"/>
    <mergeCell ref="W229:W232"/>
    <mergeCell ref="A233:C236"/>
    <mergeCell ref="D233:D236"/>
    <mergeCell ref="H233:H236"/>
    <mergeCell ref="W233:W236"/>
    <mergeCell ref="A221:C224"/>
    <mergeCell ref="D221:D224"/>
    <mergeCell ref="H221:H224"/>
    <mergeCell ref="W221:W224"/>
    <mergeCell ref="A225:C228"/>
    <mergeCell ref="D225:D228"/>
    <mergeCell ref="H225:H228"/>
    <mergeCell ref="W225:W228"/>
    <mergeCell ref="E221:E224"/>
    <mergeCell ref="E225:E228"/>
    <mergeCell ref="E229:E232"/>
    <mergeCell ref="E233:E236"/>
    <mergeCell ref="A217:C220"/>
    <mergeCell ref="D217:D220"/>
    <mergeCell ref="H217:H220"/>
    <mergeCell ref="W217:W220"/>
    <mergeCell ref="A212:C216"/>
    <mergeCell ref="D212:D216"/>
    <mergeCell ref="A203:C206"/>
    <mergeCell ref="D203:D206"/>
    <mergeCell ref="H203:H206"/>
    <mergeCell ref="W203:W206"/>
    <mergeCell ref="A207:C211"/>
    <mergeCell ref="D207:D211"/>
    <mergeCell ref="H207:H211"/>
    <mergeCell ref="W207:W211"/>
    <mergeCell ref="E203:E206"/>
    <mergeCell ref="E207:E211"/>
    <mergeCell ref="E212:E216"/>
    <mergeCell ref="E217:E220"/>
    <mergeCell ref="A195:C198"/>
    <mergeCell ref="D195:D198"/>
    <mergeCell ref="H195:H198"/>
    <mergeCell ref="W195:W198"/>
    <mergeCell ref="A199:C202"/>
    <mergeCell ref="D199:D202"/>
    <mergeCell ref="H199:H202"/>
    <mergeCell ref="W199:W202"/>
    <mergeCell ref="A187:C190"/>
    <mergeCell ref="D187:D190"/>
    <mergeCell ref="H187:H190"/>
    <mergeCell ref="W187:W190"/>
    <mergeCell ref="A191:C194"/>
    <mergeCell ref="D191:D194"/>
    <mergeCell ref="H191:H194"/>
    <mergeCell ref="W191:W194"/>
    <mergeCell ref="E187:E190"/>
    <mergeCell ref="E191:E194"/>
    <mergeCell ref="E195:E198"/>
    <mergeCell ref="E199:E202"/>
    <mergeCell ref="A179:C182"/>
    <mergeCell ref="D179:D182"/>
    <mergeCell ref="H179:H182"/>
    <mergeCell ref="W179:W182"/>
    <mergeCell ref="A183:C186"/>
    <mergeCell ref="D183:D186"/>
    <mergeCell ref="H183:H186"/>
    <mergeCell ref="W183:W186"/>
    <mergeCell ref="A171:C174"/>
    <mergeCell ref="D171:D174"/>
    <mergeCell ref="H171:H174"/>
    <mergeCell ref="W171:W174"/>
    <mergeCell ref="A175:C178"/>
    <mergeCell ref="D175:D178"/>
    <mergeCell ref="H175:H178"/>
    <mergeCell ref="W175:W178"/>
    <mergeCell ref="E171:E174"/>
    <mergeCell ref="E175:E178"/>
    <mergeCell ref="E179:E182"/>
    <mergeCell ref="E183:E186"/>
    <mergeCell ref="A163:C166"/>
    <mergeCell ref="D163:D166"/>
    <mergeCell ref="H163:H166"/>
    <mergeCell ref="W163:W166"/>
    <mergeCell ref="A167:C170"/>
    <mergeCell ref="D167:D170"/>
    <mergeCell ref="H167:H170"/>
    <mergeCell ref="W167:W170"/>
    <mergeCell ref="E163:E166"/>
    <mergeCell ref="E167:E170"/>
    <mergeCell ref="A155:C158"/>
    <mergeCell ref="D155:D158"/>
    <mergeCell ref="H155:H158"/>
    <mergeCell ref="W155:W158"/>
    <mergeCell ref="A159:C162"/>
    <mergeCell ref="D159:D162"/>
    <mergeCell ref="H159:H162"/>
    <mergeCell ref="W159:W162"/>
    <mergeCell ref="D151:D154"/>
    <mergeCell ref="A151:C154"/>
    <mergeCell ref="H151:H154"/>
    <mergeCell ref="W151:W154"/>
    <mergeCell ref="E151:E154"/>
    <mergeCell ref="E155:E158"/>
    <mergeCell ref="E159:E162"/>
    <mergeCell ref="A147:C150"/>
    <mergeCell ref="H147:H150"/>
    <mergeCell ref="W147:W150"/>
    <mergeCell ref="D143:D146"/>
    <mergeCell ref="A143:C146"/>
    <mergeCell ref="H143:H146"/>
    <mergeCell ref="D139:D142"/>
    <mergeCell ref="A139:C142"/>
    <mergeCell ref="H139:H142"/>
    <mergeCell ref="W139:W142"/>
    <mergeCell ref="E139:E142"/>
    <mergeCell ref="E143:E146"/>
    <mergeCell ref="E147:E150"/>
    <mergeCell ref="A135:C138"/>
    <mergeCell ref="H135:H138"/>
    <mergeCell ref="W135:W138"/>
    <mergeCell ref="A130:C134"/>
    <mergeCell ref="D130:D134"/>
    <mergeCell ref="H130:H134"/>
    <mergeCell ref="W130:W134"/>
    <mergeCell ref="W122:W125"/>
    <mergeCell ref="A126:C129"/>
    <mergeCell ref="D126:D129"/>
    <mergeCell ref="H126:H129"/>
    <mergeCell ref="W126:W129"/>
    <mergeCell ref="D122:D125"/>
    <mergeCell ref="A122:C125"/>
    <mergeCell ref="H122:H125"/>
    <mergeCell ref="E122:E125"/>
    <mergeCell ref="E126:E129"/>
    <mergeCell ref="E130:E134"/>
    <mergeCell ref="E135:E138"/>
    <mergeCell ref="A118:C121"/>
    <mergeCell ref="H118:H121"/>
    <mergeCell ref="W118:W121"/>
    <mergeCell ref="A114:C117"/>
    <mergeCell ref="D114:D117"/>
    <mergeCell ref="H114:H117"/>
    <mergeCell ref="W114:W117"/>
    <mergeCell ref="D110:D113"/>
    <mergeCell ref="A110:C113"/>
    <mergeCell ref="H110:H113"/>
    <mergeCell ref="W110:W113"/>
    <mergeCell ref="E110:E113"/>
    <mergeCell ref="E114:E117"/>
    <mergeCell ref="E118:E121"/>
    <mergeCell ref="A106:C109"/>
    <mergeCell ref="H106:H109"/>
    <mergeCell ref="W106:W109"/>
    <mergeCell ref="D102:D105"/>
    <mergeCell ref="A102:C105"/>
    <mergeCell ref="H102:H105"/>
    <mergeCell ref="W102:W105"/>
    <mergeCell ref="A98:C101"/>
    <mergeCell ref="D98:D101"/>
    <mergeCell ref="H98:H101"/>
    <mergeCell ref="W98:W101"/>
    <mergeCell ref="E98:E101"/>
    <mergeCell ref="E102:E105"/>
    <mergeCell ref="E106:E109"/>
    <mergeCell ref="A94:C97"/>
    <mergeCell ref="D94:D97"/>
    <mergeCell ref="H94:H97"/>
    <mergeCell ref="W94:W97"/>
    <mergeCell ref="A90:C93"/>
    <mergeCell ref="D90:D93"/>
    <mergeCell ref="H90:H93"/>
    <mergeCell ref="W90:W93"/>
    <mergeCell ref="D86:D89"/>
    <mergeCell ref="A86:C89"/>
    <mergeCell ref="H86:H89"/>
    <mergeCell ref="W86:W89"/>
    <mergeCell ref="E86:E89"/>
    <mergeCell ref="E90:E93"/>
    <mergeCell ref="E94:E97"/>
    <mergeCell ref="A82:C85"/>
    <mergeCell ref="H82:H85"/>
    <mergeCell ref="W82:W85"/>
    <mergeCell ref="A78:C81"/>
    <mergeCell ref="D78:D81"/>
    <mergeCell ref="H78:H81"/>
    <mergeCell ref="W78:W81"/>
    <mergeCell ref="D74:D77"/>
    <mergeCell ref="A74:C77"/>
    <mergeCell ref="H74:H77"/>
    <mergeCell ref="W74:W77"/>
    <mergeCell ref="E74:E77"/>
    <mergeCell ref="E78:E81"/>
    <mergeCell ref="E82:E85"/>
    <mergeCell ref="A62:C65"/>
    <mergeCell ref="W37:W40"/>
    <mergeCell ref="A41:C45"/>
    <mergeCell ref="D41:D45"/>
    <mergeCell ref="H41:H45"/>
    <mergeCell ref="W41:W45"/>
    <mergeCell ref="D70:D73"/>
    <mergeCell ref="A70:C73"/>
    <mergeCell ref="H70:H73"/>
    <mergeCell ref="W70:W73"/>
    <mergeCell ref="H66:H69"/>
    <mergeCell ref="W66:W69"/>
    <mergeCell ref="A66:C69"/>
    <mergeCell ref="D66:D69"/>
    <mergeCell ref="W62:W65"/>
    <mergeCell ref="E37:E40"/>
    <mergeCell ref="E41:E45"/>
    <mergeCell ref="E46:E49"/>
    <mergeCell ref="E50:E53"/>
    <mergeCell ref="E62:E65"/>
    <mergeCell ref="E66:E69"/>
    <mergeCell ref="E70:E73"/>
    <mergeCell ref="A33:C36"/>
    <mergeCell ref="A37:C40"/>
    <mergeCell ref="A46:C49"/>
    <mergeCell ref="A50:C53"/>
    <mergeCell ref="A3:C3"/>
    <mergeCell ref="D4:D9"/>
    <mergeCell ref="H4:H9"/>
    <mergeCell ref="A4:C9"/>
    <mergeCell ref="D37:D40"/>
    <mergeCell ref="H37:H40"/>
    <mergeCell ref="D46:D49"/>
    <mergeCell ref="H46:H49"/>
    <mergeCell ref="D33:D36"/>
    <mergeCell ref="H33:H36"/>
    <mergeCell ref="D50:D53"/>
    <mergeCell ref="H50:H53"/>
    <mergeCell ref="E4:E9"/>
    <mergeCell ref="E10:E15"/>
    <mergeCell ref="E16:E20"/>
    <mergeCell ref="E21:E24"/>
    <mergeCell ref="E25:E28"/>
    <mergeCell ref="E29:E32"/>
    <mergeCell ref="E33:E36"/>
    <mergeCell ref="W4:W9"/>
    <mergeCell ref="A10:C15"/>
    <mergeCell ref="D10:D15"/>
    <mergeCell ref="H10:H15"/>
    <mergeCell ref="W10:W15"/>
    <mergeCell ref="A29:C32"/>
    <mergeCell ref="D29:D32"/>
    <mergeCell ref="H29:H32"/>
    <mergeCell ref="W29:W32"/>
    <mergeCell ref="D16:D20"/>
    <mergeCell ref="H16:H20"/>
    <mergeCell ref="W16:W20"/>
    <mergeCell ref="A21:C24"/>
    <mergeCell ref="H21:H24"/>
    <mergeCell ref="W21:W24"/>
    <mergeCell ref="D21:D24"/>
    <mergeCell ref="A16:C20"/>
    <mergeCell ref="A25:C28"/>
    <mergeCell ref="E517:E518"/>
    <mergeCell ref="E519:E520"/>
    <mergeCell ref="E521:E522"/>
    <mergeCell ref="E494:E495"/>
    <mergeCell ref="W33:W36"/>
    <mergeCell ref="D25:D28"/>
    <mergeCell ref="H25:H28"/>
    <mergeCell ref="W25:W28"/>
    <mergeCell ref="H62:H65"/>
    <mergeCell ref="D62:D65"/>
    <mergeCell ref="D82:D85"/>
    <mergeCell ref="D106:D109"/>
    <mergeCell ref="D118:D121"/>
    <mergeCell ref="D135:D138"/>
    <mergeCell ref="W143:W146"/>
    <mergeCell ref="D147:D150"/>
    <mergeCell ref="H212:H216"/>
    <mergeCell ref="W212:W216"/>
    <mergeCell ref="H486:H487"/>
    <mergeCell ref="W486:W487"/>
    <mergeCell ref="D480:D481"/>
    <mergeCell ref="H480:H481"/>
    <mergeCell ref="W480:W481"/>
    <mergeCell ref="E525:E526"/>
    <mergeCell ref="A54:C57"/>
    <mergeCell ref="D54:D57"/>
    <mergeCell ref="E54:E57"/>
    <mergeCell ref="H54:H57"/>
    <mergeCell ref="W54:W57"/>
    <mergeCell ref="A58:C61"/>
    <mergeCell ref="D58:D61"/>
    <mergeCell ref="E58:E61"/>
    <mergeCell ref="H58:H61"/>
    <mergeCell ref="W58:W61"/>
    <mergeCell ref="A492:C493"/>
    <mergeCell ref="D492:D493"/>
    <mergeCell ref="E492:E493"/>
    <mergeCell ref="H492:H493"/>
    <mergeCell ref="W492:W493"/>
    <mergeCell ref="A506:C507"/>
    <mergeCell ref="D506:D507"/>
    <mergeCell ref="E506:E507"/>
    <mergeCell ref="E348:E349"/>
    <mergeCell ref="E350:E351"/>
    <mergeCell ref="E352:E353"/>
    <mergeCell ref="E354:E355"/>
    <mergeCell ref="H500:H501"/>
    <mergeCell ref="A502:C503"/>
    <mergeCell ref="D502:D503"/>
    <mergeCell ref="E502:E503"/>
    <mergeCell ref="H502:H503"/>
    <mergeCell ref="W502:W503"/>
    <mergeCell ref="D496:D497"/>
    <mergeCell ref="E496:E497"/>
    <mergeCell ref="H496:H497"/>
    <mergeCell ref="W496:W497"/>
    <mergeCell ref="A498:C499"/>
    <mergeCell ref="D498:D499"/>
    <mergeCell ref="E498:E499"/>
    <mergeCell ref="H498:H499"/>
    <mergeCell ref="W498:W499"/>
    <mergeCell ref="A504:C505"/>
    <mergeCell ref="D504:D505"/>
    <mergeCell ref="E504:E505"/>
    <mergeCell ref="H504:H505"/>
    <mergeCell ref="W504:W505"/>
    <mergeCell ref="A472:C473"/>
    <mergeCell ref="D472:D473"/>
    <mergeCell ref="E472:E473"/>
    <mergeCell ref="H472:H473"/>
    <mergeCell ref="W472:W473"/>
    <mergeCell ref="A474:C475"/>
    <mergeCell ref="D474:D475"/>
    <mergeCell ref="E474:E475"/>
    <mergeCell ref="H474:H475"/>
    <mergeCell ref="W474:W475"/>
    <mergeCell ref="A476:C477"/>
    <mergeCell ref="D476:D477"/>
    <mergeCell ref="E476:E477"/>
    <mergeCell ref="H476:H477"/>
    <mergeCell ref="W476:W477"/>
    <mergeCell ref="A500:C501"/>
    <mergeCell ref="D500:D501"/>
    <mergeCell ref="E500:E501"/>
    <mergeCell ref="W500:W50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 DE INGRESOS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2020-01-14T12:21:18Z</dcterms:created>
  <dcterms:modified xsi:type="dcterms:W3CDTF">2022-01-31T13:12:54Z</dcterms:modified>
</cp:coreProperties>
</file>