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/>
  </bookViews>
  <sheets>
    <sheet name="RESUMEN TOTAL DE INGRESOS" sheetId="1" r:id="rId1"/>
  </sheets>
  <calcPr calcId="144525"/>
</workbook>
</file>

<file path=xl/calcChain.xml><?xml version="1.0" encoding="utf-8"?>
<calcChain xmlns="http://schemas.openxmlformats.org/spreadsheetml/2006/main">
  <c r="V137" i="1" l="1"/>
  <c r="V136" i="1"/>
  <c r="V135" i="1"/>
  <c r="U134" i="1"/>
  <c r="V134" i="1" s="1"/>
  <c r="V133" i="1"/>
  <c r="V132" i="1"/>
  <c r="V131" i="1"/>
  <c r="U130" i="1"/>
  <c r="V130" i="1" s="1"/>
  <c r="V129" i="1"/>
  <c r="V128" i="1"/>
  <c r="V127" i="1"/>
  <c r="U126" i="1"/>
  <c r="V126" i="1" s="1"/>
  <c r="V125" i="1"/>
  <c r="V124" i="1"/>
  <c r="V123" i="1"/>
  <c r="U122" i="1"/>
  <c r="V122" i="1" s="1"/>
  <c r="U452" i="1"/>
  <c r="V452" i="1" s="1"/>
  <c r="W452" i="1" s="1"/>
  <c r="U427" i="1"/>
  <c r="U425" i="1"/>
  <c r="U421" i="1"/>
  <c r="U423" i="1"/>
  <c r="U419" i="1"/>
  <c r="V354" i="1"/>
  <c r="U339" i="1"/>
  <c r="W134" i="1" l="1"/>
  <c r="W130" i="1"/>
  <c r="W126" i="1"/>
  <c r="W122" i="1"/>
  <c r="U308" i="1"/>
  <c r="U306" i="1"/>
  <c r="U263" i="1"/>
  <c r="U259" i="1"/>
  <c r="U255" i="1"/>
  <c r="U251" i="1"/>
  <c r="U248" i="1"/>
  <c r="U232" i="1"/>
  <c r="U228" i="1"/>
  <c r="U224" i="1"/>
  <c r="V224" i="1" s="1"/>
  <c r="U220" i="1"/>
  <c r="U204" i="1"/>
  <c r="U199" i="1"/>
  <c r="U186" i="1"/>
  <c r="V169" i="1"/>
  <c r="V168" i="1"/>
  <c r="V167" i="1"/>
  <c r="U166" i="1"/>
  <c r="V166" i="1" s="1"/>
  <c r="W166" i="1" l="1"/>
  <c r="V308" i="1"/>
  <c r="V306" i="1"/>
  <c r="V307" i="1"/>
  <c r="W307" i="1" l="1"/>
  <c r="V305" i="1" l="1"/>
  <c r="W305" i="1" s="1"/>
  <c r="V416" i="1"/>
  <c r="V418" i="1"/>
  <c r="V426" i="1"/>
  <c r="U417" i="1" l="1"/>
  <c r="V417" i="1" s="1"/>
  <c r="W417" i="1" s="1"/>
  <c r="U415" i="1"/>
  <c r="V415" i="1" s="1"/>
  <c r="W415" i="1" s="1"/>
  <c r="U413" i="1"/>
  <c r="V413" i="1" s="1"/>
  <c r="W413" i="1" s="1"/>
  <c r="U445" i="1"/>
  <c r="V445" i="1" s="1"/>
  <c r="W445" i="1" s="1"/>
  <c r="U443" i="1"/>
  <c r="V443" i="1" s="1"/>
  <c r="W443" i="1" s="1"/>
  <c r="U441" i="1"/>
  <c r="V441" i="1" s="1"/>
  <c r="W441" i="1" s="1"/>
  <c r="U439" i="1"/>
  <c r="V439" i="1" s="1"/>
  <c r="W439" i="1" s="1"/>
  <c r="U437" i="1"/>
  <c r="V437" i="1" s="1"/>
  <c r="W437" i="1" s="1"/>
  <c r="U435" i="1"/>
  <c r="V435" i="1" s="1"/>
  <c r="W435" i="1" s="1"/>
  <c r="U447" i="1"/>
  <c r="V447" i="1" s="1"/>
  <c r="W447" i="1" s="1"/>
  <c r="U434" i="1"/>
  <c r="U433" i="1"/>
  <c r="V433" i="1" s="1"/>
  <c r="W433" i="1" s="1"/>
  <c r="U335" i="1"/>
  <c r="V309" i="1"/>
  <c r="U244" i="1"/>
  <c r="V47" i="1"/>
  <c r="V46" i="1"/>
  <c r="V45" i="1"/>
  <c r="W45" i="1" l="1"/>
  <c r="U451" i="1" l="1"/>
  <c r="V451" i="1" s="1"/>
  <c r="W451" i="1" s="1"/>
  <c r="U449" i="1"/>
  <c r="V449" i="1" s="1"/>
  <c r="W449" i="1" s="1"/>
  <c r="U431" i="1"/>
  <c r="V431" i="1" s="1"/>
  <c r="W431" i="1" s="1"/>
  <c r="V429" i="1"/>
  <c r="W429" i="1" s="1"/>
  <c r="V427" i="1"/>
  <c r="W427" i="1" s="1"/>
  <c r="V425" i="1"/>
  <c r="W425" i="1" s="1"/>
  <c r="V423" i="1"/>
  <c r="W423" i="1" s="1"/>
  <c r="V421" i="1"/>
  <c r="W421" i="1" s="1"/>
  <c r="V419" i="1"/>
  <c r="W419" i="1" s="1"/>
  <c r="U401" i="1"/>
  <c r="V228" i="1"/>
  <c r="V138" i="1"/>
  <c r="V51" i="1"/>
  <c r="V27" i="1"/>
  <c r="V14" i="1" l="1"/>
  <c r="V197" i="1"/>
  <c r="V108" i="1"/>
  <c r="V202" i="1"/>
  <c r="V7" i="1"/>
  <c r="V43" i="1" l="1"/>
  <c r="V35" i="1"/>
  <c r="V39" i="1"/>
  <c r="U411" i="1" l="1"/>
  <c r="V411" i="1" s="1"/>
  <c r="U409" i="1"/>
  <c r="V409" i="1" s="1"/>
  <c r="U407" i="1"/>
  <c r="V407" i="1" s="1"/>
  <c r="U405" i="1"/>
  <c r="V405" i="1" s="1"/>
  <c r="U403" i="1"/>
  <c r="V403" i="1" s="1"/>
  <c r="V401" i="1"/>
  <c r="U399" i="1"/>
  <c r="V399" i="1" s="1"/>
  <c r="U397" i="1"/>
  <c r="V397" i="1" s="1"/>
  <c r="V412" i="1"/>
  <c r="V410" i="1"/>
  <c r="V408" i="1"/>
  <c r="V406" i="1"/>
  <c r="V404" i="1"/>
  <c r="V402" i="1"/>
  <c r="V400" i="1"/>
  <c r="V398" i="1"/>
  <c r="U395" i="1"/>
  <c r="V395" i="1" s="1"/>
  <c r="U393" i="1"/>
  <c r="V393" i="1" s="1"/>
  <c r="V391" i="1"/>
  <c r="U389" i="1"/>
  <c r="V389" i="1" s="1"/>
  <c r="U387" i="1"/>
  <c r="V387" i="1" s="1"/>
  <c r="U385" i="1"/>
  <c r="V385" i="1" s="1"/>
  <c r="U383" i="1"/>
  <c r="V383" i="1" s="1"/>
  <c r="U381" i="1"/>
  <c r="V381" i="1" s="1"/>
  <c r="U379" i="1"/>
  <c r="V379" i="1" s="1"/>
  <c r="U377" i="1"/>
  <c r="V377" i="1" s="1"/>
  <c r="U375" i="1"/>
  <c r="V375" i="1" s="1"/>
  <c r="U373" i="1"/>
  <c r="V373" i="1" s="1"/>
  <c r="U371" i="1"/>
  <c r="V371" i="1" s="1"/>
  <c r="U369" i="1"/>
  <c r="V369" i="1" s="1"/>
  <c r="U367" i="1"/>
  <c r="V367" i="1" s="1"/>
  <c r="U365" i="1"/>
  <c r="V365" i="1" s="1"/>
  <c r="U363" i="1"/>
  <c r="V363" i="1" s="1"/>
  <c r="U361" i="1"/>
  <c r="V361" i="1" s="1"/>
  <c r="U359" i="1"/>
  <c r="V359" i="1" s="1"/>
  <c r="U357" i="1"/>
  <c r="V357" i="1" s="1"/>
  <c r="U355" i="1"/>
  <c r="V355" i="1" s="1"/>
  <c r="U353" i="1"/>
  <c r="V353" i="1" s="1"/>
  <c r="U351" i="1"/>
  <c r="V351" i="1" s="1"/>
  <c r="U349" i="1"/>
  <c r="V349" i="1" s="1"/>
  <c r="U347" i="1"/>
  <c r="V347" i="1" s="1"/>
  <c r="U345" i="1"/>
  <c r="V345" i="1" s="1"/>
  <c r="U343" i="1"/>
  <c r="V343" i="1" s="1"/>
  <c r="U341" i="1"/>
  <c r="V341" i="1" s="1"/>
  <c r="V339" i="1"/>
  <c r="U337" i="1"/>
  <c r="V337" i="1" s="1"/>
  <c r="V335" i="1"/>
  <c r="V333" i="1"/>
  <c r="U331" i="1"/>
  <c r="V331" i="1" s="1"/>
  <c r="V329" i="1"/>
  <c r="V327" i="1"/>
  <c r="V325" i="1"/>
  <c r="U323" i="1"/>
  <c r="V323" i="1" s="1"/>
  <c r="V321" i="1"/>
  <c r="V319" i="1"/>
  <c r="U315" i="1"/>
  <c r="V315" i="1" s="1"/>
  <c r="V317" i="1"/>
  <c r="V318" i="1"/>
  <c r="V320" i="1"/>
  <c r="V322" i="1"/>
  <c r="V324" i="1"/>
  <c r="V326" i="1"/>
  <c r="V328" i="1"/>
  <c r="V330" i="1"/>
  <c r="V332" i="1"/>
  <c r="V334" i="1"/>
  <c r="V336" i="1"/>
  <c r="V338" i="1"/>
  <c r="V340" i="1"/>
  <c r="V342" i="1"/>
  <c r="V344" i="1"/>
  <c r="V346" i="1"/>
  <c r="V348" i="1"/>
  <c r="V350" i="1"/>
  <c r="V352" i="1"/>
  <c r="V356" i="1"/>
  <c r="V358" i="1"/>
  <c r="V360" i="1"/>
  <c r="V362" i="1"/>
  <c r="V364" i="1"/>
  <c r="V366" i="1"/>
  <c r="V368" i="1"/>
  <c r="V370" i="1"/>
  <c r="V372" i="1"/>
  <c r="V374" i="1"/>
  <c r="V376" i="1"/>
  <c r="V378" i="1"/>
  <c r="V380" i="1"/>
  <c r="V382" i="1"/>
  <c r="V384" i="1"/>
  <c r="V386" i="1"/>
  <c r="V388" i="1"/>
  <c r="V390" i="1"/>
  <c r="V392" i="1"/>
  <c r="V394" i="1"/>
  <c r="V396" i="1"/>
  <c r="V314" i="1"/>
  <c r="V316" i="1"/>
  <c r="U313" i="1"/>
  <c r="V313" i="1" s="1"/>
  <c r="V311" i="1"/>
  <c r="V312" i="1"/>
  <c r="V310" i="1"/>
  <c r="U304" i="1"/>
  <c r="V304" i="1" s="1"/>
  <c r="V303" i="1"/>
  <c r="U302" i="1"/>
  <c r="V302" i="1" s="1"/>
  <c r="V301" i="1"/>
  <c r="U300" i="1"/>
  <c r="V300" i="1" s="1"/>
  <c r="V299" i="1"/>
  <c r="U298" i="1"/>
  <c r="V298" i="1" s="1"/>
  <c r="V297" i="1"/>
  <c r="U296" i="1"/>
  <c r="V296" i="1" s="1"/>
  <c r="V295" i="1"/>
  <c r="U294" i="1"/>
  <c r="V294" i="1" s="1"/>
  <c r="V293" i="1"/>
  <c r="U292" i="1"/>
  <c r="V292" i="1" s="1"/>
  <c r="V291" i="1"/>
  <c r="U290" i="1"/>
  <c r="V290" i="1" s="1"/>
  <c r="V289" i="1"/>
  <c r="U288" i="1"/>
  <c r="V288" i="1" s="1"/>
  <c r="V287" i="1"/>
  <c r="U286" i="1"/>
  <c r="V286" i="1" s="1"/>
  <c r="V285" i="1"/>
  <c r="U284" i="1"/>
  <c r="V284" i="1" s="1"/>
  <c r="V283" i="1"/>
  <c r="U282" i="1"/>
  <c r="V282" i="1" s="1"/>
  <c r="V281" i="1"/>
  <c r="U280" i="1"/>
  <c r="V280" i="1" s="1"/>
  <c r="V279" i="1"/>
  <c r="U278" i="1"/>
  <c r="V278" i="1" s="1"/>
  <c r="V277" i="1"/>
  <c r="U276" i="1"/>
  <c r="V276" i="1" s="1"/>
  <c r="V275" i="1"/>
  <c r="U274" i="1"/>
  <c r="V274" i="1" s="1"/>
  <c r="V273" i="1"/>
  <c r="U272" i="1"/>
  <c r="V272" i="1" s="1"/>
  <c r="V271" i="1"/>
  <c r="U270" i="1"/>
  <c r="V270" i="1" s="1"/>
  <c r="V269" i="1"/>
  <c r="U268" i="1"/>
  <c r="V268" i="1" s="1"/>
  <c r="V267" i="1"/>
  <c r="V263" i="1"/>
  <c r="V259" i="1"/>
  <c r="V255" i="1"/>
  <c r="V251" i="1"/>
  <c r="V248" i="1"/>
  <c r="V244" i="1"/>
  <c r="V240" i="1"/>
  <c r="V236" i="1"/>
  <c r="V232" i="1"/>
  <c r="V220" i="1"/>
  <c r="U216" i="1"/>
  <c r="V216" i="1" s="1"/>
  <c r="U212" i="1"/>
  <c r="V212" i="1" s="1"/>
  <c r="U208" i="1"/>
  <c r="V208" i="1" s="1"/>
  <c r="V204" i="1"/>
  <c r="V199" i="1"/>
  <c r="U194" i="1"/>
  <c r="V194" i="1" s="1"/>
  <c r="U190" i="1"/>
  <c r="V190" i="1" s="1"/>
  <c r="V188" i="1"/>
  <c r="U182" i="1"/>
  <c r="V182" i="1" s="1"/>
  <c r="V180" i="1"/>
  <c r="U178" i="1"/>
  <c r="V178" i="1" s="1"/>
  <c r="U170" i="1"/>
  <c r="V170" i="1" s="1"/>
  <c r="U162" i="1"/>
  <c r="V162" i="1" s="1"/>
  <c r="U158" i="1"/>
  <c r="V158" i="1" s="1"/>
  <c r="V154" i="1"/>
  <c r="V150" i="1"/>
  <c r="V146" i="1"/>
  <c r="V266" i="1"/>
  <c r="V265" i="1"/>
  <c r="V264" i="1"/>
  <c r="V262" i="1"/>
  <c r="V261" i="1"/>
  <c r="V260" i="1"/>
  <c r="V258" i="1"/>
  <c r="V257" i="1"/>
  <c r="V256" i="1"/>
  <c r="V254" i="1"/>
  <c r="V253" i="1"/>
  <c r="V252" i="1"/>
  <c r="V250" i="1"/>
  <c r="V249" i="1"/>
  <c r="V247" i="1"/>
  <c r="V246" i="1"/>
  <c r="V245" i="1"/>
  <c r="V243" i="1"/>
  <c r="V242" i="1"/>
  <c r="V241" i="1"/>
  <c r="V239" i="1"/>
  <c r="V238" i="1"/>
  <c r="V237" i="1"/>
  <c r="V235" i="1"/>
  <c r="V234" i="1"/>
  <c r="V233" i="1"/>
  <c r="V231" i="1"/>
  <c r="V230" i="1"/>
  <c r="V229" i="1"/>
  <c r="V227" i="1"/>
  <c r="V226" i="1"/>
  <c r="V225" i="1"/>
  <c r="V223" i="1"/>
  <c r="V222" i="1"/>
  <c r="V221" i="1"/>
  <c r="V219" i="1"/>
  <c r="V218" i="1"/>
  <c r="V217" i="1"/>
  <c r="V215" i="1"/>
  <c r="V214" i="1"/>
  <c r="V213" i="1"/>
  <c r="V211" i="1"/>
  <c r="V210" i="1"/>
  <c r="V209" i="1"/>
  <c r="V207" i="1"/>
  <c r="V206" i="1"/>
  <c r="V205" i="1"/>
  <c r="V203" i="1"/>
  <c r="V201" i="1"/>
  <c r="V200" i="1"/>
  <c r="V198" i="1"/>
  <c r="V196" i="1"/>
  <c r="V195" i="1"/>
  <c r="V193" i="1"/>
  <c r="V192" i="1"/>
  <c r="V191" i="1"/>
  <c r="V189" i="1"/>
  <c r="V187" i="1"/>
  <c r="V186" i="1"/>
  <c r="V185" i="1"/>
  <c r="V184" i="1"/>
  <c r="V183" i="1"/>
  <c r="V181" i="1"/>
  <c r="V179" i="1"/>
  <c r="V177" i="1"/>
  <c r="V176" i="1"/>
  <c r="V175" i="1"/>
  <c r="V174" i="1"/>
  <c r="V173" i="1"/>
  <c r="V172" i="1"/>
  <c r="V171" i="1"/>
  <c r="V165" i="1"/>
  <c r="V164" i="1"/>
  <c r="V163" i="1"/>
  <c r="V161" i="1"/>
  <c r="V160" i="1"/>
  <c r="V159" i="1"/>
  <c r="V157" i="1"/>
  <c r="V156" i="1"/>
  <c r="V155" i="1"/>
  <c r="V153" i="1"/>
  <c r="V152" i="1"/>
  <c r="V151" i="1"/>
  <c r="V149" i="1"/>
  <c r="V148" i="1"/>
  <c r="V147" i="1"/>
  <c r="V143" i="1"/>
  <c r="V144" i="1"/>
  <c r="V145" i="1"/>
  <c r="U142" i="1"/>
  <c r="V142" i="1" s="1"/>
  <c r="V139" i="1"/>
  <c r="V140" i="1"/>
  <c r="V141" i="1"/>
  <c r="V119" i="1"/>
  <c r="V120" i="1"/>
  <c r="V121" i="1"/>
  <c r="U118" i="1"/>
  <c r="V118" i="1" s="1"/>
  <c r="V115" i="1"/>
  <c r="V116" i="1"/>
  <c r="V117" i="1"/>
  <c r="V114" i="1"/>
  <c r="V111" i="1"/>
  <c r="V112" i="1"/>
  <c r="V113" i="1"/>
  <c r="U110" i="1"/>
  <c r="V110" i="1" s="1"/>
  <c r="V106" i="1"/>
  <c r="V107" i="1"/>
  <c r="V109" i="1"/>
  <c r="U105" i="1"/>
  <c r="V105" i="1" s="1"/>
  <c r="V102" i="1"/>
  <c r="V103" i="1"/>
  <c r="V104" i="1"/>
  <c r="U101" i="1"/>
  <c r="V101" i="1" s="1"/>
  <c r="V98" i="1"/>
  <c r="V99" i="1"/>
  <c r="V100" i="1"/>
  <c r="V97" i="1"/>
  <c r="V94" i="1"/>
  <c r="V95" i="1"/>
  <c r="V96" i="1"/>
  <c r="V93" i="1"/>
  <c r="V92" i="1"/>
  <c r="V91" i="1"/>
  <c r="V90" i="1"/>
  <c r="U89" i="1"/>
  <c r="V89" i="1" s="1"/>
  <c r="V88" i="1"/>
  <c r="V87" i="1"/>
  <c r="V86" i="1"/>
  <c r="V85" i="1"/>
  <c r="V84" i="1"/>
  <c r="V83" i="1"/>
  <c r="V82" i="1"/>
  <c r="U81" i="1"/>
  <c r="V81" i="1" s="1"/>
  <c r="V80" i="1"/>
  <c r="V79" i="1"/>
  <c r="V78" i="1"/>
  <c r="V77" i="1"/>
  <c r="V75" i="1"/>
  <c r="V74" i="1"/>
  <c r="U73" i="1"/>
  <c r="V73" i="1" s="1"/>
  <c r="V70" i="1"/>
  <c r="V69" i="1"/>
  <c r="V66" i="1"/>
  <c r="V65" i="1"/>
  <c r="V62" i="1"/>
  <c r="V61" i="1"/>
  <c r="V58" i="1"/>
  <c r="V57" i="1"/>
  <c r="V54" i="1"/>
  <c r="V53" i="1"/>
  <c r="V50" i="1"/>
  <c r="V42" i="1"/>
  <c r="V41" i="1"/>
  <c r="V38" i="1"/>
  <c r="V37" i="1"/>
  <c r="V49" i="1"/>
  <c r="W224" i="1" l="1"/>
  <c r="W37" i="1"/>
  <c r="W41" i="1"/>
  <c r="W199" i="1"/>
  <c r="W194" i="1"/>
  <c r="W105" i="1"/>
  <c r="W49" i="1"/>
  <c r="W339" i="1"/>
  <c r="W325" i="1"/>
  <c r="W337" i="1"/>
  <c r="W397" i="1"/>
  <c r="W101" i="1"/>
  <c r="W285" i="1"/>
  <c r="W409" i="1"/>
  <c r="W331" i="1"/>
  <c r="W327" i="1"/>
  <c r="W405" i="1"/>
  <c r="W269" i="1"/>
  <c r="W303" i="1"/>
  <c r="W323" i="1"/>
  <c r="W329" i="1"/>
  <c r="W333" i="1"/>
  <c r="W335" i="1"/>
  <c r="W341" i="1"/>
  <c r="W399" i="1"/>
  <c r="W407" i="1"/>
  <c r="W401" i="1"/>
  <c r="W403" i="1"/>
  <c r="W411" i="1"/>
  <c r="W347" i="1"/>
  <c r="W349" i="1"/>
  <c r="W351" i="1"/>
  <c r="W353" i="1"/>
  <c r="W355" i="1"/>
  <c r="W357" i="1"/>
  <c r="W359" i="1"/>
  <c r="W361" i="1"/>
  <c r="W365" i="1"/>
  <c r="W367" i="1"/>
  <c r="W369" i="1"/>
  <c r="W371" i="1"/>
  <c r="W373" i="1"/>
  <c r="W375" i="1"/>
  <c r="W377" i="1"/>
  <c r="W311" i="1"/>
  <c r="W313" i="1"/>
  <c r="W317" i="1"/>
  <c r="W395" i="1"/>
  <c r="W393" i="1"/>
  <c r="W391" i="1"/>
  <c r="W389" i="1"/>
  <c r="W387" i="1"/>
  <c r="W385" i="1"/>
  <c r="W383" i="1"/>
  <c r="W381" i="1"/>
  <c r="W379" i="1"/>
  <c r="W363" i="1"/>
  <c r="W345" i="1"/>
  <c r="W343" i="1"/>
  <c r="W321" i="1"/>
  <c r="W319" i="1"/>
  <c r="W315" i="1"/>
  <c r="W309" i="1"/>
  <c r="W275" i="1"/>
  <c r="W297" i="1"/>
  <c r="W273" i="1"/>
  <c r="W281" i="1"/>
  <c r="W293" i="1"/>
  <c r="W301" i="1"/>
  <c r="W271" i="1"/>
  <c r="W279" i="1"/>
  <c r="W283" i="1"/>
  <c r="W287" i="1"/>
  <c r="W291" i="1"/>
  <c r="W295" i="1"/>
  <c r="W299" i="1"/>
  <c r="W289" i="1"/>
  <c r="W277" i="1"/>
  <c r="W267" i="1"/>
  <c r="W53" i="1"/>
  <c r="W57" i="1"/>
  <c r="W65" i="1"/>
  <c r="W69" i="1"/>
  <c r="W73" i="1"/>
  <c r="W186" i="1"/>
  <c r="W232" i="1"/>
  <c r="W255" i="1"/>
  <c r="W263" i="1"/>
  <c r="W61" i="1"/>
  <c r="W77" i="1"/>
  <c r="W81" i="1"/>
  <c r="W85" i="1"/>
  <c r="W89" i="1"/>
  <c r="W93" i="1"/>
  <c r="W190" i="1"/>
  <c r="W204" i="1"/>
  <c r="W208" i="1"/>
  <c r="W228" i="1"/>
  <c r="W236" i="1"/>
  <c r="W259" i="1"/>
  <c r="W97" i="1"/>
  <c r="W110" i="1"/>
  <c r="W118" i="1"/>
  <c r="W138" i="1"/>
  <c r="W142" i="1"/>
  <c r="W154" i="1"/>
  <c r="W162" i="1"/>
  <c r="W170" i="1"/>
  <c r="W174" i="1"/>
  <c r="W220" i="1"/>
  <c r="W251" i="1"/>
  <c r="W182" i="1"/>
  <c r="W244" i="1"/>
  <c r="W240" i="1"/>
  <c r="W216" i="1"/>
  <c r="W212" i="1"/>
  <c r="W178" i="1"/>
  <c r="W158" i="1"/>
  <c r="W114" i="1"/>
  <c r="W150" i="1"/>
  <c r="W146" i="1"/>
  <c r="V34" i="1" l="1"/>
  <c r="V33" i="1"/>
  <c r="V31" i="1"/>
  <c r="V30" i="1"/>
  <c r="V29" i="1"/>
  <c r="V26" i="1"/>
  <c r="V25" i="1"/>
  <c r="V23" i="1"/>
  <c r="V22" i="1"/>
  <c r="V21" i="1"/>
  <c r="V18" i="1"/>
  <c r="V17" i="1"/>
  <c r="V16" i="1"/>
  <c r="V13" i="1"/>
  <c r="V12" i="1"/>
  <c r="V11" i="1"/>
  <c r="V10" i="1"/>
  <c r="V8" i="1"/>
  <c r="V6" i="1"/>
  <c r="V5" i="1"/>
  <c r="V4" i="1"/>
  <c r="W10" i="1" l="1"/>
  <c r="W16" i="1"/>
  <c r="W25" i="1"/>
  <c r="W29" i="1"/>
  <c r="W21" i="1"/>
  <c r="W4" i="1"/>
  <c r="W33" i="1"/>
</calcChain>
</file>

<file path=xl/sharedStrings.xml><?xml version="1.0" encoding="utf-8"?>
<sst xmlns="http://schemas.openxmlformats.org/spreadsheetml/2006/main" count="874" uniqueCount="220">
  <si>
    <t>C.I. Nº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</si>
  <si>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</si>
  <si>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</si>
  <si>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</si>
  <si>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</si>
  <si>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</si>
  <si>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</si>
  <si>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</si>
  <si>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</si>
  <si>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</si>
  <si>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</si>
  <si>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</si>
  <si>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</si>
  <si>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ALEJO RIOS MEDINA</t>
  </si>
  <si>
    <t>A47</t>
  </si>
  <si>
    <t>LEONIDA LUCIA BURGOS CANDIA</t>
  </si>
  <si>
    <t>C90</t>
  </si>
  <si>
    <t>WALTER RAMON CACERES AGUILERA</t>
  </si>
  <si>
    <t>VICTOR LUIS MENDIETA MERNES</t>
  </si>
  <si>
    <t>FRANCISCO RENE AVALOS ALDAMA</t>
  </si>
  <si>
    <t>ELIDA MARIA RIOS NUÑEZ</t>
  </si>
  <si>
    <t>CAYO CARDOZO CANDIA</t>
  </si>
  <si>
    <t>NANCI RAQUEL CORONEL DE BRITEZ</t>
  </si>
  <si>
    <t>CATEGORIA</t>
  </si>
  <si>
    <t>CONCEPTO</t>
  </si>
  <si>
    <t>DENOMINACIÓN</t>
  </si>
  <si>
    <t>SUELDO</t>
  </si>
  <si>
    <t>NOMBRE Y APELLIDO</t>
  </si>
  <si>
    <t>GASTO DE REP.</t>
  </si>
  <si>
    <t>SEGURO MEDICO</t>
  </si>
  <si>
    <t>OTROS GASTOS</t>
  </si>
  <si>
    <t>VIATICOS</t>
  </si>
  <si>
    <t>TOTAL</t>
  </si>
  <si>
    <t>SUBTOTAL</t>
  </si>
  <si>
    <t>JUSTO DANIEL OVELAR DURE</t>
  </si>
  <si>
    <t>FZ9</t>
  </si>
  <si>
    <t>SONIA MOLINAS FERREIRA</t>
  </si>
  <si>
    <t>OSVALDO CARDOZO PAREDES</t>
  </si>
  <si>
    <t>GG9</t>
  </si>
  <si>
    <t>RONEY JOEL VALDEZ GONZALEZ</t>
  </si>
  <si>
    <t>ALDO ROJAS BARRIOS</t>
  </si>
  <si>
    <t>ES9</t>
  </si>
  <si>
    <t>RAUL VAZQUEZ BRITEZ</t>
  </si>
  <si>
    <t>DA1</t>
  </si>
  <si>
    <t>LAURA JANICE INVERNIZZI PRATS</t>
  </si>
  <si>
    <t>B55</t>
  </si>
  <si>
    <t>LESLIE DANIEL ROTELA ARECO</t>
  </si>
  <si>
    <t>WALTER RAMON AMARILLA</t>
  </si>
  <si>
    <t>E3Y</t>
  </si>
  <si>
    <t>RODOLFO GONZALEZ BENITEZ</t>
  </si>
  <si>
    <t>GS9</t>
  </si>
  <si>
    <t>DJ8</t>
  </si>
  <si>
    <t>SONIA ELIZABETH ALDAMA ANTUNEZ</t>
  </si>
  <si>
    <t>D5J</t>
  </si>
  <si>
    <t>BLAS AGUSTIN ROJAS CRISTALDO</t>
  </si>
  <si>
    <t>E3C</t>
  </si>
  <si>
    <t>RAUL ANTONIO JARA ENRIQUEZ</t>
  </si>
  <si>
    <t>FB7</t>
  </si>
  <si>
    <t>CARLOS JAVIER SALINAS SANCHEZ</t>
  </si>
  <si>
    <t>DENI GASPAR PORTILLO ECHEVERRIA</t>
  </si>
  <si>
    <t>CU8</t>
  </si>
  <si>
    <t>GUSTAVO GUILLERMO PATTENDEN</t>
  </si>
  <si>
    <t>C93</t>
  </si>
  <si>
    <t>ESTEBAN RODRIGO FLORENCIO</t>
  </si>
  <si>
    <t>DIOSNEL SAUCEDO AQUINO</t>
  </si>
  <si>
    <t>GISSELA TOLEDO BENITEZ</t>
  </si>
  <si>
    <t>DILIA ELIZABETH BRITOS CESPEDES</t>
  </si>
  <si>
    <t>D5Ñ-CU8</t>
  </si>
  <si>
    <t>JORGE ANTONIO SACHELARIDI</t>
  </si>
  <si>
    <t>REINALDA FLEITAS SALINAS</t>
  </si>
  <si>
    <t>DB5</t>
  </si>
  <si>
    <t>D5Ñ</t>
  </si>
  <si>
    <t>LUCIA RUBALI FILIPPINI</t>
  </si>
  <si>
    <t>J01</t>
  </si>
  <si>
    <t>CELSO DAVALOS BOGADO</t>
  </si>
  <si>
    <t>J02</t>
  </si>
  <si>
    <t>GLADYS ELENA ALMANDO DE CUEVAS</t>
  </si>
  <si>
    <t>ROCIO ELIZABETH LOPEZ CONTRERA</t>
  </si>
  <si>
    <t>ILSON GONZALEZ DUARTE</t>
  </si>
  <si>
    <t>LUZ MARIA DOLORES OLMEDO</t>
  </si>
  <si>
    <t>J03</t>
  </si>
  <si>
    <t>DAISY JANINA FERREIRA</t>
  </si>
  <si>
    <t>J10</t>
  </si>
  <si>
    <t>GERALDINA PERALTA DE BENITEZ</t>
  </si>
  <si>
    <t>DOEL ARMOA TORRES</t>
  </si>
  <si>
    <t>BONIFICACION</t>
  </si>
  <si>
    <t>BLAS EVER MALDONADO PAREDES</t>
  </si>
  <si>
    <t>LIDER JAVIER MARTINEZ ARIAS</t>
  </si>
  <si>
    <t>DH8</t>
  </si>
  <si>
    <t>GUSTAVO BERNAL CRISTALDO</t>
  </si>
  <si>
    <t>CRISTIAN ALDAMA BENITEZ</t>
  </si>
  <si>
    <t>C50</t>
  </si>
  <si>
    <t>LIMPIA CONCEPCION ZARAGOZA</t>
  </si>
  <si>
    <t>ANCHI MARIA BARRIOS BENITEZ</t>
  </si>
  <si>
    <t>JORGE RAMON ORUE</t>
  </si>
  <si>
    <t>LUZ MARIAN BENITEZ FALCON</t>
  </si>
  <si>
    <t>E3U</t>
  </si>
  <si>
    <t>WILMA ZARATE VERA</t>
  </si>
  <si>
    <t>DANIEL COLMAN</t>
  </si>
  <si>
    <t>HERNAN RAMON RAMOA</t>
  </si>
  <si>
    <t>CQ1</t>
  </si>
  <si>
    <t>NESTOR VILLALBA</t>
  </si>
  <si>
    <t>OSCAR ORLANDO PANIAGUA</t>
  </si>
  <si>
    <t>MARIO RAMON CANDIA</t>
  </si>
  <si>
    <t>JOSE MARIA GONZALEZ</t>
  </si>
  <si>
    <t>OSCAR ANTONIO JIMENEZ JARA</t>
  </si>
  <si>
    <t>GM1</t>
  </si>
  <si>
    <t>DIETA</t>
  </si>
  <si>
    <t>GASTOS DE REPR.</t>
  </si>
  <si>
    <t>PERAZU ALFONZO AVALOS</t>
  </si>
  <si>
    <t>GUSTAVO WALTER FERREIRA</t>
  </si>
  <si>
    <t>VICENTA CANO RAMIREZ</t>
  </si>
  <si>
    <t>NELSON NAVARRO ALFONSO</t>
  </si>
  <si>
    <t>JOSE SEBASTIAN BURRO</t>
  </si>
  <si>
    <t>RAMON SABINO OVELAR</t>
  </si>
  <si>
    <t>NATHALIA BENITEZ LOPEZ</t>
  </si>
  <si>
    <t>CESAR BRITEZ AMARILLA</t>
  </si>
  <si>
    <t>NELSON GODOY ROMERO</t>
  </si>
  <si>
    <t>BREINNEER MILCIADES MEDINA</t>
  </si>
  <si>
    <t>RUBEN VAZQUEZ BRITEZ</t>
  </si>
  <si>
    <t>ELADIO GABRIEL GONZALEZ</t>
  </si>
  <si>
    <t>MARGARITA FERREIRA GONZALEZ</t>
  </si>
  <si>
    <t>FAVIO ROJAS JARA</t>
  </si>
  <si>
    <t>AMADO BENJAMIN ALVARENGA</t>
  </si>
  <si>
    <t>MILCIADES RUBEN ESPINOLA ROMERO</t>
  </si>
  <si>
    <t>VICTOR  AQUINO ALVARENGA</t>
  </si>
  <si>
    <t>MILCIADES RAMON PANIAGUA</t>
  </si>
  <si>
    <t>JORNALES</t>
  </si>
  <si>
    <t>ADAN CENTURION</t>
  </si>
  <si>
    <t>SILVIO FARIÑA</t>
  </si>
  <si>
    <t>FELIX ERNESTO IRALA MENDOZA</t>
  </si>
  <si>
    <t>CARMEN CONCEPCION GAYOSO</t>
  </si>
  <si>
    <t>CARMELO ROMERO</t>
  </si>
  <si>
    <t>YNOSENCIO RAMON AGUAYO</t>
  </si>
  <si>
    <t>MARIA VIRGINIA GOMEZ</t>
  </si>
  <si>
    <t>ESTELA MARGARITA GONZALEZ</t>
  </si>
  <si>
    <t>ROMUALDO BOGADO QUIÑONEZ</t>
  </si>
  <si>
    <t>JOEL ALFONZO MEQUER</t>
  </si>
  <si>
    <t>HECTOR RAFAEL FLECHA</t>
  </si>
  <si>
    <t>ZUZANA ADOLFINA CACERES</t>
  </si>
  <si>
    <t>LUCIO ALBERTO GAMARRA</t>
  </si>
  <si>
    <t>JORGE VIRGINIO ROLON PEREZ</t>
  </si>
  <si>
    <t>DAYANA FULGENCIA MEDINA</t>
  </si>
  <si>
    <t>MARTHA CAROLINA RIOS GALLARDO</t>
  </si>
  <si>
    <t>FULVIO AQUINO</t>
  </si>
  <si>
    <t>LIBRADA PANIAGUA OJEDA</t>
  </si>
  <si>
    <t>GLADYS GALEANO</t>
  </si>
  <si>
    <t>LETICIA FERNANDEZ ALFONZO</t>
  </si>
  <si>
    <t>FATIMA FLECHA</t>
  </si>
  <si>
    <t>DANIA MOLINAS GAMARRA</t>
  </si>
  <si>
    <t>RAMON VILLAR</t>
  </si>
  <si>
    <t>LUCIO GIMENEZ</t>
  </si>
  <si>
    <t>RODRIGO VALENTIN RAMOA</t>
  </si>
  <si>
    <t>CARLOS ELIZAUR LOPEZ</t>
  </si>
  <si>
    <t>ERMELINDA GUERRERO</t>
  </si>
  <si>
    <t>LIDIO RAMON BRITEZ</t>
  </si>
  <si>
    <t>JUDITH FIDELINA PAEZ</t>
  </si>
  <si>
    <t>GILBERTO LUIS RAMOA BERNAL</t>
  </si>
  <si>
    <t>LILIAN MARTINEZ</t>
  </si>
  <si>
    <t>DARIO VALDEZ CABALLERO</t>
  </si>
  <si>
    <t>RAMON IGNACION PERA</t>
  </si>
  <si>
    <t>JUAN PABLINO AREVALOS</t>
  </si>
  <si>
    <t>HECTOR RODAS FLORENTIN</t>
  </si>
  <si>
    <t>RODRIGO MARTINEZ</t>
  </si>
  <si>
    <t>FRANCISCO COLMAN</t>
  </si>
  <si>
    <t>ANIBAL ROTELA CRISTALDO</t>
  </si>
  <si>
    <t>HONORARIOS</t>
  </si>
  <si>
    <t>MARLENE GUILLEN ARANDA</t>
  </si>
  <si>
    <t>HECTOR ALFREDO RENHFELDT</t>
  </si>
  <si>
    <t>CARINA RIOS DE COHENE</t>
  </si>
  <si>
    <t>SONIA BEATRIZ BERNAL</t>
  </si>
  <si>
    <t>MERCEDES NÚÑEZ</t>
  </si>
  <si>
    <t>GOBERNACIÓN DE CAAGUAZÚ</t>
  </si>
  <si>
    <t>ESTADO</t>
  </si>
  <si>
    <t>PERMANENTE</t>
  </si>
  <si>
    <t>CONTRATADO</t>
  </si>
  <si>
    <t>AGUINALDO (114)</t>
  </si>
  <si>
    <t>PILAR ARACELI SAMUDIO CORTESSI</t>
  </si>
  <si>
    <t>JOEL GONZALEZ GONZALEZ</t>
  </si>
  <si>
    <t>OSVALDO JOEL DÍAZ</t>
  </si>
  <si>
    <t>JUAN CARLOS DUARTE</t>
  </si>
  <si>
    <t>FREDY VALDEZ</t>
  </si>
  <si>
    <t>PANTALEON ELIGIO CAMPUZANO</t>
  </si>
  <si>
    <t>PEDRO SANABRIA</t>
  </si>
  <si>
    <t>E3P</t>
  </si>
  <si>
    <t>JESUS PORTILLO</t>
  </si>
  <si>
    <t>ESTELA GARCETE</t>
  </si>
  <si>
    <t>RODRIGO ROA</t>
  </si>
  <si>
    <t>CARLOS DANIEL COLMAN</t>
  </si>
  <si>
    <t>EVAN VELAZQUEZ</t>
  </si>
  <si>
    <t>JUAN RAMON PORTILLO</t>
  </si>
  <si>
    <t>LIBORIO MEZA</t>
  </si>
  <si>
    <t>ALMIR AVEIRO</t>
  </si>
  <si>
    <t>SERGIO SAUCEDO PEREZ</t>
  </si>
  <si>
    <t>YSMAEL AVALOS</t>
  </si>
  <si>
    <t>DIEGO SHIMBAUER</t>
  </si>
  <si>
    <t>BASILICIO SAMUDIO</t>
  </si>
  <si>
    <t>JUAN RAMON MENDEZ GAYOZO</t>
  </si>
  <si>
    <t>RESUMEN ANUAL DE PAGOS AÑO 2022</t>
  </si>
  <si>
    <t>SERGIO MARCELO ESCOBAR</t>
  </si>
  <si>
    <t>ROSSANA PATRICIA VAZQUEZ CACERES</t>
  </si>
  <si>
    <t>VALERIA ROMINA DEL PUERTO</t>
  </si>
  <si>
    <t>VIRGINIO BOGADO FIDABEL</t>
  </si>
  <si>
    <t>GRASIANO SANABRIA</t>
  </si>
  <si>
    <t>FABIO FAUSTO CHAPARRO</t>
  </si>
  <si>
    <t>LUCAS ALEGRE</t>
  </si>
  <si>
    <t>ECTOR VILLALBA</t>
  </si>
  <si>
    <t>ALDO ROMERO</t>
  </si>
  <si>
    <t>JORGE GIMENEZ CARDOZO</t>
  </si>
  <si>
    <t>EDIT CRISTALDO</t>
  </si>
  <si>
    <t>NELSON SANTACRUZ</t>
  </si>
  <si>
    <t>VILMA AQUINO</t>
  </si>
  <si>
    <t>CRISTIAN BOGADO</t>
  </si>
  <si>
    <t>SERGIO DUARTE</t>
  </si>
  <si>
    <t>PABLO CESAR BOGADO</t>
  </si>
  <si>
    <t>SILVIO RIVEROS</t>
  </si>
  <si>
    <t>MARIA ROJAS</t>
  </si>
  <si>
    <t>OSVALDO JOEL DIAZ MERCADO</t>
  </si>
  <si>
    <t>CM4</t>
  </si>
  <si>
    <t>NINFA LEDESMA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</si>
</sst>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mbria"/>
      <family val="1"/>
      <scheme val="maj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/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165" fontId="19" fillId="0" borderId="10" xfId="1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9" fillId="0" borderId="10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33" borderId="14" xfId="0" applyFont="1" applyFill="1" applyBorder="1" applyAlignment="1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165" fontId="19" fillId="0" borderId="10" xfId="1" applyNumberFormat="1" applyFont="1" applyFill="1" applyBorder="1" applyAlignment="1">
      <alignment horizontal="center" vertical="center"/>
    </xf>
    <xf numFmtId="3" fontId="19" fillId="33" borderId="10" xfId="0" applyNumberFormat="1" applyFont="1" applyFill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165" fontId="19" fillId="0" borderId="10" xfId="1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3" fontId="22" fillId="0" borderId="10" xfId="0" applyNumberFormat="1" applyFont="1" applyFill="1" applyBorder="1" applyAlignment="1">
      <alignment horizontal="center"/>
    </xf>
    <xf numFmtId="3" fontId="22" fillId="33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165" fontId="22" fillId="0" borderId="10" xfId="1" applyNumberFormat="1" applyFont="1" applyBorder="1" applyAlignment="1">
      <alignment horizontal="center"/>
    </xf>
    <xf numFmtId="1" fontId="22" fillId="0" borderId="10" xfId="1" applyNumberFormat="1" applyFont="1" applyBorder="1" applyAlignment="1">
      <alignment horizontal="center"/>
    </xf>
    <xf numFmtId="0" fontId="22" fillId="0" borderId="10" xfId="1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165" fontId="19" fillId="0" borderId="10" xfId="1" applyNumberFormat="1" applyFont="1" applyBorder="1"/>
    <xf numFmtId="165" fontId="19" fillId="0" borderId="10" xfId="1" applyNumberFormat="1" applyFont="1" applyFill="1" applyBorder="1"/>
    <xf numFmtId="0" fontId="20" fillId="33" borderId="25" xfId="0" applyFont="1" applyFill="1" applyBorder="1" applyAlignment="1">
      <alignment horizontal="center"/>
    </xf>
    <xf numFmtId="3" fontId="24" fillId="0" borderId="31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/>
    <xf numFmtId="3" fontId="19" fillId="0" borderId="10" xfId="0" applyNumberFormat="1" applyFont="1" applyFill="1" applyBorder="1"/>
    <xf numFmtId="3" fontId="22" fillId="0" borderId="10" xfId="0" applyNumberFormat="1" applyFont="1" applyFill="1" applyBorder="1"/>
    <xf numFmtId="3" fontId="23" fillId="0" borderId="10" xfId="0" applyNumberFormat="1" applyFont="1" applyFill="1" applyBorder="1"/>
    <xf numFmtId="0" fontId="19" fillId="0" borderId="10" xfId="0" applyFont="1" applyBorder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3" fontId="19" fillId="0" borderId="32" xfId="0" applyNumberFormat="1" applyFont="1" applyFill="1" applyBorder="1"/>
    <xf numFmtId="3" fontId="19" fillId="33" borderId="32" xfId="0" applyNumberFormat="1" applyFont="1" applyFill="1" applyBorder="1"/>
    <xf numFmtId="165" fontId="25" fillId="0" borderId="10" xfId="1" applyNumberFormat="1" applyFont="1" applyFill="1" applyBorder="1" applyAlignment="1">
      <alignment horizontal="center"/>
    </xf>
    <xf numFmtId="3" fontId="25" fillId="0" borderId="32" xfId="0" applyNumberFormat="1" applyFont="1" applyFill="1" applyBorder="1"/>
    <xf numFmtId="3" fontId="25" fillId="33" borderId="32" xfId="0" applyNumberFormat="1" applyFont="1" applyFill="1" applyBorder="1"/>
    <xf numFmtId="3" fontId="19" fillId="33" borderId="35" xfId="0" applyNumberFormat="1" applyFont="1" applyFill="1" applyBorder="1"/>
    <xf numFmtId="3" fontId="19" fillId="33" borderId="10" xfId="0" applyNumberFormat="1" applyFont="1" applyFill="1" applyBorder="1" applyAlignment="1"/>
    <xf numFmtId="3" fontId="19" fillId="33" borderId="32" xfId="0" applyNumberFormat="1" applyFont="1" applyFill="1" applyBorder="1" applyAlignment="1">
      <alignment horizontal="right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165" fontId="19" fillId="0" borderId="14" xfId="1" applyNumberFormat="1" applyFont="1" applyBorder="1" applyAlignment="1">
      <alignment horizontal="center" vertical="center"/>
    </xf>
    <xf numFmtId="165" fontId="19" fillId="0" borderId="15" xfId="1" applyNumberFormat="1" applyFont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3" fontId="19" fillId="0" borderId="14" xfId="0" applyNumberFormat="1" applyFont="1" applyFill="1" applyBorder="1" applyAlignment="1">
      <alignment horizontal="center" vertical="center"/>
    </xf>
    <xf numFmtId="3" fontId="19" fillId="0" borderId="16" xfId="0" applyNumberFormat="1" applyFont="1" applyFill="1" applyBorder="1" applyAlignment="1">
      <alignment horizontal="center" vertical="center"/>
    </xf>
    <xf numFmtId="3" fontId="19" fillId="0" borderId="15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/>
    </xf>
    <xf numFmtId="3" fontId="19" fillId="33" borderId="11" xfId="0" applyNumberFormat="1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/>
    </xf>
    <xf numFmtId="165" fontId="19" fillId="0" borderId="11" xfId="1" applyNumberFormat="1" applyFont="1" applyBorder="1" applyAlignment="1">
      <alignment horizontal="center" vertical="center"/>
    </xf>
    <xf numFmtId="165" fontId="19" fillId="0" borderId="11" xfId="1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 vertical="center"/>
    </xf>
    <xf numFmtId="165" fontId="19" fillId="0" borderId="25" xfId="1" applyNumberFormat="1" applyFont="1" applyBorder="1" applyAlignment="1">
      <alignment horizontal="center" vertical="center"/>
    </xf>
    <xf numFmtId="165" fontId="19" fillId="0" borderId="28" xfId="1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65" fontId="19" fillId="0" borderId="16" xfId="1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3" fontId="19" fillId="0" borderId="36" xfId="0" applyNumberFormat="1" applyFont="1" applyFill="1" applyBorder="1" applyAlignment="1">
      <alignment horizontal="center" vertical="center"/>
    </xf>
    <xf numFmtId="3" fontId="19" fillId="0" borderId="35" xfId="0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/>
    <cellStyle name="Neutral" xfId="9" builtinId="28" customBuiltin="1"/>
    <cellStyle name="Normal" xfId="0" builtinId="0"/>
    <cellStyle name="Normal 2" xfId="44"/>
    <cellStyle name="Normal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76201</xdr:colOff>
      <xdr:row>0</xdr:row>
      <xdr:rowOff>57150</xdr:rowOff>
    </xdr:from>
    <xdr:to>
      <xdr:col>16</xdr:col>
      <xdr:colOff>266700</xdr:colOff>
      <xdr:row>0</xdr:row>
      <xdr:rowOff>945580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1851" y="57150"/>
          <a:ext cx="952499" cy="888430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0</xdr:row>
      <xdr:rowOff>190500</xdr:rowOff>
    </xdr:from>
    <xdr:to>
      <xdr:col>8</xdr:col>
      <xdr:colOff>186690</xdr:colOff>
      <xdr:row>0</xdr:row>
      <xdr:rowOff>846290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190500"/>
          <a:ext cx="529590" cy="655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3"/>
  <sheetViews>
    <sheetView tabSelected="1" zoomScaleNormal="100" workbookViewId="0">
      <selection activeCell="A343" sqref="A343:C344"/>
    </sheetView>
  </sheetViews>
  <sheetFormatPr baseColWidth="10" defaultRowHeight="15" x14ac:dyDescent="0.25"/>
  <cols>
    <col min="5" max="5" width="11.42578125" style="9"/>
    <col min="7" max="7" width="11.42578125" style="1"/>
    <col min="8" max="8" width="14.5703125" bestFit="1" customWidth="1"/>
    <col min="10" max="10" width="12" bestFit="1" customWidth="1"/>
    <col min="19" max="19" width="11.7109375" customWidth="1"/>
    <col min="20" max="20" width="12.28515625" customWidth="1"/>
    <col min="21" max="21" width="13" customWidth="1"/>
    <col min="22" max="22" width="13.7109375" bestFit="1" customWidth="1"/>
    <col min="23" max="23" width="14.5703125" customWidth="1"/>
  </cols>
  <sheetData>
    <row r="1" spans="1:23" ht="77.25" customHeight="1" x14ac:dyDescent="0.25">
      <c r="A1" s="109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1"/>
    </row>
    <row r="2" spans="1:23" s="9" customFormat="1" ht="33.75" customHeight="1" x14ac:dyDescent="0.25">
      <c r="A2" s="112" t="s">
        <v>198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1"/>
    </row>
    <row r="3" spans="1:23" x14ac:dyDescent="0.25">
      <c r="A3" s="91" t="s">
        <v>27</v>
      </c>
      <c r="B3" s="91"/>
      <c r="C3" s="91"/>
      <c r="D3" s="12" t="s">
        <v>23</v>
      </c>
      <c r="E3" s="12" t="s">
        <v>173</v>
      </c>
      <c r="F3" s="12" t="s">
        <v>24</v>
      </c>
      <c r="G3" s="12" t="s">
        <v>25</v>
      </c>
      <c r="H3" s="37" t="s">
        <v>0</v>
      </c>
      <c r="I3" s="39" t="s">
        <v>1</v>
      </c>
      <c r="J3" s="39" t="s">
        <v>2</v>
      </c>
      <c r="K3" s="39" t="s">
        <v>3</v>
      </c>
      <c r="L3" s="39" t="s">
        <v>4</v>
      </c>
      <c r="M3" s="39" t="s">
        <v>5</v>
      </c>
      <c r="N3" s="39" t="s">
        <v>6</v>
      </c>
      <c r="O3" s="39" t="s">
        <v>7</v>
      </c>
      <c r="P3" s="39" t="s">
        <v>8</v>
      </c>
      <c r="Q3" s="39" t="s">
        <v>9</v>
      </c>
      <c r="R3" s="39" t="s">
        <v>10</v>
      </c>
      <c r="S3" s="39" t="s">
        <v>11</v>
      </c>
      <c r="T3" s="39" t="s">
        <v>12</v>
      </c>
      <c r="U3" s="40" t="s">
        <v>176</v>
      </c>
      <c r="V3" s="39" t="s">
        <v>33</v>
      </c>
      <c r="W3" s="39" t="s">
        <v>32</v>
      </c>
    </row>
    <row r="4" spans="1:23" x14ac:dyDescent="0.25">
      <c r="A4" s="88" t="s">
        <v>13</v>
      </c>
      <c r="B4" s="88"/>
      <c r="C4" s="88"/>
      <c r="D4" s="88" t="s">
        <v>14</v>
      </c>
      <c r="E4" s="82" t="s">
        <v>174</v>
      </c>
      <c r="F4" s="3">
        <v>111</v>
      </c>
      <c r="G4" s="11" t="s">
        <v>26</v>
      </c>
      <c r="H4" s="89">
        <v>699371</v>
      </c>
      <c r="I4" s="41">
        <v>22863240</v>
      </c>
      <c r="J4" s="41">
        <v>22863240</v>
      </c>
      <c r="K4" s="41">
        <v>22863240</v>
      </c>
      <c r="L4" s="41">
        <v>22863240</v>
      </c>
      <c r="M4" s="41">
        <v>22863240</v>
      </c>
      <c r="N4" s="41">
        <v>22863240</v>
      </c>
      <c r="O4" s="41">
        <v>22863240</v>
      </c>
      <c r="P4" s="41">
        <v>22863240</v>
      </c>
      <c r="Q4" s="41">
        <v>22863240</v>
      </c>
      <c r="R4" s="41">
        <v>22863240</v>
      </c>
      <c r="S4" s="41">
        <v>22863240</v>
      </c>
      <c r="T4" s="41">
        <v>22863240</v>
      </c>
      <c r="U4" s="41">
        <v>22863240</v>
      </c>
      <c r="V4" s="23">
        <f>SUM(I4:U4)</f>
        <v>297222120</v>
      </c>
      <c r="W4" s="57">
        <f>SUM(V4,V5,V6,V7,V8,V9)</f>
        <v>337647720</v>
      </c>
    </row>
    <row r="5" spans="1:23" s="1" customFormat="1" x14ac:dyDescent="0.25">
      <c r="A5" s="88"/>
      <c r="B5" s="88"/>
      <c r="C5" s="88"/>
      <c r="D5" s="88"/>
      <c r="E5" s="83"/>
      <c r="F5" s="3">
        <v>113</v>
      </c>
      <c r="G5" s="11" t="s">
        <v>28</v>
      </c>
      <c r="H5" s="89"/>
      <c r="I5" s="10">
        <v>2851200</v>
      </c>
      <c r="J5" s="10">
        <v>2851200</v>
      </c>
      <c r="K5" s="10">
        <v>2851200</v>
      </c>
      <c r="L5" s="10">
        <v>2851200</v>
      </c>
      <c r="M5" s="10">
        <v>2851200</v>
      </c>
      <c r="N5" s="10">
        <v>2851200</v>
      </c>
      <c r="O5" s="10">
        <v>2851200</v>
      </c>
      <c r="P5" s="10">
        <v>2851200</v>
      </c>
      <c r="Q5" s="10">
        <v>2851200</v>
      </c>
      <c r="R5" s="10">
        <v>2851200</v>
      </c>
      <c r="S5" s="10">
        <v>2851200</v>
      </c>
      <c r="T5" s="10">
        <v>2851200</v>
      </c>
      <c r="U5" s="22">
        <v>2851200</v>
      </c>
      <c r="V5" s="23">
        <f>SUM(I5:U5)</f>
        <v>37065600</v>
      </c>
      <c r="W5" s="57"/>
    </row>
    <row r="6" spans="1:23" s="1" customFormat="1" x14ac:dyDescent="0.25">
      <c r="A6" s="88"/>
      <c r="B6" s="88"/>
      <c r="C6" s="88"/>
      <c r="D6" s="88"/>
      <c r="E6" s="83"/>
      <c r="F6" s="3">
        <v>191</v>
      </c>
      <c r="G6" s="11" t="s">
        <v>29</v>
      </c>
      <c r="H6" s="89"/>
      <c r="I6" s="10">
        <v>280000</v>
      </c>
      <c r="J6" s="10">
        <v>280000</v>
      </c>
      <c r="K6" s="10">
        <v>280000</v>
      </c>
      <c r="L6" s="10">
        <v>280000</v>
      </c>
      <c r="M6" s="10">
        <v>280000</v>
      </c>
      <c r="N6" s="10">
        <v>280000</v>
      </c>
      <c r="O6" s="10">
        <v>280000</v>
      </c>
      <c r="P6" s="10">
        <v>280000</v>
      </c>
      <c r="Q6" s="10">
        <v>280000</v>
      </c>
      <c r="R6" s="10">
        <v>280000</v>
      </c>
      <c r="S6" s="10">
        <v>280000</v>
      </c>
      <c r="T6" s="10">
        <v>280000</v>
      </c>
      <c r="U6" s="22">
        <v>0</v>
      </c>
      <c r="V6" s="23">
        <f>SUM(I6:U6)</f>
        <v>3360000</v>
      </c>
      <c r="W6" s="57"/>
    </row>
    <row r="7" spans="1:23" s="9" customFormat="1" x14ac:dyDescent="0.25">
      <c r="A7" s="88"/>
      <c r="B7" s="88"/>
      <c r="C7" s="88"/>
      <c r="D7" s="88"/>
      <c r="E7" s="83"/>
      <c r="F7" s="14">
        <v>133</v>
      </c>
      <c r="G7" s="13" t="s">
        <v>85</v>
      </c>
      <c r="H7" s="89"/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22">
        <v>0</v>
      </c>
      <c r="V7" s="23">
        <f>SUM(S7:U7)</f>
        <v>0</v>
      </c>
      <c r="W7" s="57"/>
    </row>
    <row r="8" spans="1:23" s="1" customFormat="1" x14ac:dyDescent="0.25">
      <c r="A8" s="88"/>
      <c r="B8" s="88"/>
      <c r="C8" s="88"/>
      <c r="D8" s="88"/>
      <c r="E8" s="83"/>
      <c r="F8" s="3">
        <v>232</v>
      </c>
      <c r="G8" s="11" t="s">
        <v>31</v>
      </c>
      <c r="H8" s="89"/>
      <c r="I8" s="10">
        <v>0</v>
      </c>
      <c r="J8" s="4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22">
        <v>0</v>
      </c>
      <c r="V8" s="23">
        <f>SUM(I8:U8)</f>
        <v>0</v>
      </c>
      <c r="W8" s="57"/>
    </row>
    <row r="9" spans="1:23" s="1" customFormat="1" x14ac:dyDescent="0.25">
      <c r="A9" s="88"/>
      <c r="B9" s="88"/>
      <c r="C9" s="88"/>
      <c r="D9" s="88"/>
      <c r="E9" s="84"/>
      <c r="F9" s="3">
        <v>199</v>
      </c>
      <c r="G9" s="11" t="s">
        <v>30</v>
      </c>
      <c r="H9" s="89"/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22">
        <v>0</v>
      </c>
      <c r="V9" s="23">
        <v>0</v>
      </c>
      <c r="W9" s="57"/>
    </row>
    <row r="10" spans="1:23" x14ac:dyDescent="0.25">
      <c r="A10" s="88" t="s">
        <v>15</v>
      </c>
      <c r="B10" s="88"/>
      <c r="C10" s="88"/>
      <c r="D10" s="88" t="s">
        <v>16</v>
      </c>
      <c r="E10" s="82" t="s">
        <v>174</v>
      </c>
      <c r="F10" s="3">
        <v>111</v>
      </c>
      <c r="G10" s="11" t="s">
        <v>26</v>
      </c>
      <c r="H10" s="89">
        <v>941404</v>
      </c>
      <c r="I10" s="10">
        <v>7425200</v>
      </c>
      <c r="J10" s="10">
        <v>7425200</v>
      </c>
      <c r="K10" s="10">
        <v>7425200</v>
      </c>
      <c r="L10" s="10">
        <v>7425200</v>
      </c>
      <c r="M10" s="10">
        <v>7425200</v>
      </c>
      <c r="N10" s="10">
        <v>7425200</v>
      </c>
      <c r="O10" s="10">
        <v>7425200</v>
      </c>
      <c r="P10" s="10">
        <v>7425200</v>
      </c>
      <c r="Q10" s="10">
        <v>7425200</v>
      </c>
      <c r="R10" s="10">
        <v>7425200</v>
      </c>
      <c r="S10" s="10">
        <v>7425200</v>
      </c>
      <c r="T10" s="10">
        <v>7425200</v>
      </c>
      <c r="U10" s="22">
        <v>7425200</v>
      </c>
      <c r="V10" s="23">
        <f>SUM(I10:U10)</f>
        <v>96527600</v>
      </c>
      <c r="W10" s="57">
        <f>SUM(V10,V11,V12,V13,V14,V15)</f>
        <v>109582300</v>
      </c>
    </row>
    <row r="11" spans="1:23" s="5" customFormat="1" x14ac:dyDescent="0.25">
      <c r="A11" s="88"/>
      <c r="B11" s="88"/>
      <c r="C11" s="88"/>
      <c r="D11" s="88"/>
      <c r="E11" s="83"/>
      <c r="F11" s="3">
        <v>113</v>
      </c>
      <c r="G11" s="11" t="s">
        <v>28</v>
      </c>
      <c r="H11" s="89"/>
      <c r="I11" s="10">
        <v>631900</v>
      </c>
      <c r="J11" s="10">
        <v>631900</v>
      </c>
      <c r="K11" s="10">
        <v>631900</v>
      </c>
      <c r="L11" s="10">
        <v>631900</v>
      </c>
      <c r="M11" s="10">
        <v>631900</v>
      </c>
      <c r="N11" s="10">
        <v>631900</v>
      </c>
      <c r="O11" s="10">
        <v>631900</v>
      </c>
      <c r="P11" s="10">
        <v>631900</v>
      </c>
      <c r="Q11" s="10">
        <v>631900</v>
      </c>
      <c r="R11" s="10">
        <v>631900</v>
      </c>
      <c r="S11" s="10">
        <v>631900</v>
      </c>
      <c r="T11" s="10">
        <v>631900</v>
      </c>
      <c r="U11" s="22">
        <v>631900</v>
      </c>
      <c r="V11" s="23">
        <f>SUM(I11:U11)</f>
        <v>8214700</v>
      </c>
      <c r="W11" s="58"/>
    </row>
    <row r="12" spans="1:23" s="5" customFormat="1" x14ac:dyDescent="0.25">
      <c r="A12" s="88"/>
      <c r="B12" s="88"/>
      <c r="C12" s="88"/>
      <c r="D12" s="88"/>
      <c r="E12" s="83"/>
      <c r="F12" s="3">
        <v>191</v>
      </c>
      <c r="G12" s="11" t="s">
        <v>29</v>
      </c>
      <c r="H12" s="89"/>
      <c r="I12" s="10">
        <v>260000</v>
      </c>
      <c r="J12" s="10">
        <v>260000</v>
      </c>
      <c r="K12" s="10">
        <v>260000</v>
      </c>
      <c r="L12" s="10">
        <v>260000</v>
      </c>
      <c r="M12" s="10">
        <v>260000</v>
      </c>
      <c r="N12" s="10">
        <v>260000</v>
      </c>
      <c r="O12" s="10">
        <v>260000</v>
      </c>
      <c r="P12" s="10">
        <v>260000</v>
      </c>
      <c r="Q12" s="10">
        <v>260000</v>
      </c>
      <c r="R12" s="10">
        <v>260000</v>
      </c>
      <c r="S12" s="10">
        <v>260000</v>
      </c>
      <c r="T12" s="10">
        <v>260000</v>
      </c>
      <c r="U12" s="22">
        <v>0</v>
      </c>
      <c r="V12" s="23">
        <f>SUM(I12:U12)</f>
        <v>3120000</v>
      </c>
      <c r="W12" s="58"/>
    </row>
    <row r="13" spans="1:23" s="5" customFormat="1" x14ac:dyDescent="0.25">
      <c r="A13" s="88"/>
      <c r="B13" s="88"/>
      <c r="C13" s="88"/>
      <c r="D13" s="88"/>
      <c r="E13" s="83"/>
      <c r="F13" s="3">
        <v>232</v>
      </c>
      <c r="G13" s="11" t="s">
        <v>31</v>
      </c>
      <c r="H13" s="89"/>
      <c r="I13" s="10">
        <v>0</v>
      </c>
      <c r="J13" s="10">
        <v>0</v>
      </c>
      <c r="K13" s="10">
        <v>312500</v>
      </c>
      <c r="L13" s="10">
        <v>407500</v>
      </c>
      <c r="M13" s="10">
        <v>343750</v>
      </c>
      <c r="N13" s="10">
        <v>656250</v>
      </c>
      <c r="O13" s="10">
        <v>0</v>
      </c>
      <c r="P13" s="35">
        <v>0</v>
      </c>
      <c r="Q13" s="10">
        <v>0</v>
      </c>
      <c r="R13" s="35">
        <v>0</v>
      </c>
      <c r="S13" s="10">
        <v>0</v>
      </c>
      <c r="T13" s="10">
        <v>0</v>
      </c>
      <c r="U13" s="22">
        <v>0</v>
      </c>
      <c r="V13" s="23">
        <f>SUM(I13:U13)</f>
        <v>1720000</v>
      </c>
      <c r="W13" s="58"/>
    </row>
    <row r="14" spans="1:23" s="9" customFormat="1" x14ac:dyDescent="0.25">
      <c r="A14" s="88"/>
      <c r="B14" s="88"/>
      <c r="C14" s="88"/>
      <c r="D14" s="88"/>
      <c r="E14" s="83"/>
      <c r="F14" s="14">
        <v>133</v>
      </c>
      <c r="G14" s="13" t="s">
        <v>85</v>
      </c>
      <c r="H14" s="89"/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22">
        <v>0</v>
      </c>
      <c r="V14" s="23">
        <f>SUM(I14:U14)</f>
        <v>0</v>
      </c>
      <c r="W14" s="58"/>
    </row>
    <row r="15" spans="1:23" s="5" customFormat="1" x14ac:dyDescent="0.25">
      <c r="A15" s="88"/>
      <c r="B15" s="88"/>
      <c r="C15" s="88"/>
      <c r="D15" s="88"/>
      <c r="E15" s="84"/>
      <c r="F15" s="3">
        <v>199</v>
      </c>
      <c r="G15" s="11" t="s">
        <v>30</v>
      </c>
      <c r="H15" s="89"/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22">
        <v>0</v>
      </c>
      <c r="V15" s="23">
        <v>0</v>
      </c>
      <c r="W15" s="58"/>
    </row>
    <row r="16" spans="1:23" x14ac:dyDescent="0.25">
      <c r="A16" s="88" t="s">
        <v>17</v>
      </c>
      <c r="B16" s="88"/>
      <c r="C16" s="88"/>
      <c r="D16" s="88" t="s">
        <v>16</v>
      </c>
      <c r="E16" s="82" t="s">
        <v>174</v>
      </c>
      <c r="F16" s="3">
        <v>111</v>
      </c>
      <c r="G16" s="11" t="s">
        <v>26</v>
      </c>
      <c r="H16" s="89">
        <v>759076</v>
      </c>
      <c r="I16" s="10">
        <v>7425200</v>
      </c>
      <c r="J16" s="10">
        <v>7425200</v>
      </c>
      <c r="K16" s="10">
        <v>7425200</v>
      </c>
      <c r="L16" s="10">
        <v>7425200</v>
      </c>
      <c r="M16" s="10">
        <v>7425200</v>
      </c>
      <c r="N16" s="10">
        <v>7425200</v>
      </c>
      <c r="O16" s="10">
        <v>7425200</v>
      </c>
      <c r="P16" s="10">
        <v>7425200</v>
      </c>
      <c r="Q16" s="10">
        <v>7425200</v>
      </c>
      <c r="R16" s="10">
        <v>7425200</v>
      </c>
      <c r="S16" s="10">
        <v>7425200</v>
      </c>
      <c r="T16" s="10">
        <v>7425200</v>
      </c>
      <c r="U16" s="22">
        <v>7425200</v>
      </c>
      <c r="V16" s="23">
        <f>SUM(I16:U16)</f>
        <v>96527600</v>
      </c>
      <c r="W16" s="57">
        <f>SUM(V16,V17,V18,V19,V20)</f>
        <v>107862300</v>
      </c>
    </row>
    <row r="17" spans="1:23" s="6" customFormat="1" x14ac:dyDescent="0.25">
      <c r="A17" s="88"/>
      <c r="B17" s="88"/>
      <c r="C17" s="88"/>
      <c r="D17" s="88"/>
      <c r="E17" s="83"/>
      <c r="F17" s="3">
        <v>113</v>
      </c>
      <c r="G17" s="11" t="s">
        <v>28</v>
      </c>
      <c r="H17" s="89"/>
      <c r="I17" s="22">
        <v>631900</v>
      </c>
      <c r="J17" s="22">
        <v>631900</v>
      </c>
      <c r="K17" s="22">
        <v>631900</v>
      </c>
      <c r="L17" s="22">
        <v>631900</v>
      </c>
      <c r="M17" s="22">
        <v>631900</v>
      </c>
      <c r="N17" s="22">
        <v>631900</v>
      </c>
      <c r="O17" s="22">
        <v>631900</v>
      </c>
      <c r="P17" s="22">
        <v>631900</v>
      </c>
      <c r="Q17" s="22">
        <v>631900</v>
      </c>
      <c r="R17" s="22">
        <v>631900</v>
      </c>
      <c r="S17" s="22">
        <v>631900</v>
      </c>
      <c r="T17" s="22">
        <v>631900</v>
      </c>
      <c r="U17" s="22">
        <v>631900</v>
      </c>
      <c r="V17" s="23">
        <f>SUM(I17:U17)</f>
        <v>8214700</v>
      </c>
      <c r="W17" s="57"/>
    </row>
    <row r="18" spans="1:23" s="6" customFormat="1" x14ac:dyDescent="0.25">
      <c r="A18" s="88"/>
      <c r="B18" s="88"/>
      <c r="C18" s="88"/>
      <c r="D18" s="88"/>
      <c r="E18" s="83"/>
      <c r="F18" s="3">
        <v>191</v>
      </c>
      <c r="G18" s="11" t="s">
        <v>29</v>
      </c>
      <c r="H18" s="89"/>
      <c r="I18" s="10">
        <v>260000</v>
      </c>
      <c r="J18" s="10">
        <v>260000</v>
      </c>
      <c r="K18" s="10">
        <v>260000</v>
      </c>
      <c r="L18" s="10">
        <v>260000</v>
      </c>
      <c r="M18" s="10">
        <v>260000</v>
      </c>
      <c r="N18" s="10">
        <v>260000</v>
      </c>
      <c r="O18" s="10">
        <v>260000</v>
      </c>
      <c r="P18" s="10">
        <v>260000</v>
      </c>
      <c r="Q18" s="10">
        <v>260000</v>
      </c>
      <c r="R18" s="10">
        <v>260000</v>
      </c>
      <c r="S18" s="10">
        <v>260000</v>
      </c>
      <c r="T18" s="10">
        <v>260000</v>
      </c>
      <c r="U18" s="22">
        <v>0</v>
      </c>
      <c r="V18" s="23">
        <f>SUM(I18:U18)</f>
        <v>3120000</v>
      </c>
      <c r="W18" s="57"/>
    </row>
    <row r="19" spans="1:23" s="6" customFormat="1" x14ac:dyDescent="0.25">
      <c r="A19" s="88"/>
      <c r="B19" s="88"/>
      <c r="C19" s="88"/>
      <c r="D19" s="88"/>
      <c r="E19" s="83"/>
      <c r="F19" s="3">
        <v>232</v>
      </c>
      <c r="G19" s="11" t="s">
        <v>31</v>
      </c>
      <c r="H19" s="89"/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22">
        <v>0</v>
      </c>
      <c r="V19" s="18">
        <v>0</v>
      </c>
      <c r="W19" s="57"/>
    </row>
    <row r="20" spans="1:23" s="6" customFormat="1" x14ac:dyDescent="0.25">
      <c r="A20" s="88"/>
      <c r="B20" s="88"/>
      <c r="C20" s="88"/>
      <c r="D20" s="88"/>
      <c r="E20" s="84"/>
      <c r="F20" s="3">
        <v>199</v>
      </c>
      <c r="G20" s="11" t="s">
        <v>30</v>
      </c>
      <c r="H20" s="89"/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22">
        <v>0</v>
      </c>
      <c r="V20" s="23">
        <v>0</v>
      </c>
      <c r="W20" s="57"/>
    </row>
    <row r="21" spans="1:23" x14ac:dyDescent="0.25">
      <c r="A21" s="88" t="s">
        <v>18</v>
      </c>
      <c r="B21" s="88"/>
      <c r="C21" s="88"/>
      <c r="D21" s="88" t="s">
        <v>16</v>
      </c>
      <c r="E21" s="82" t="s">
        <v>174</v>
      </c>
      <c r="F21" s="3">
        <v>111</v>
      </c>
      <c r="G21" s="11" t="s">
        <v>26</v>
      </c>
      <c r="H21" s="89">
        <v>4949635</v>
      </c>
      <c r="I21" s="10">
        <v>7425200</v>
      </c>
      <c r="J21" s="10">
        <v>7425200</v>
      </c>
      <c r="K21" s="10">
        <v>7425200</v>
      </c>
      <c r="L21" s="10">
        <v>7425200</v>
      </c>
      <c r="M21" s="10">
        <v>7425200</v>
      </c>
      <c r="N21" s="10">
        <v>7425200</v>
      </c>
      <c r="O21" s="10">
        <v>7425200</v>
      </c>
      <c r="P21" s="10">
        <v>7425200</v>
      </c>
      <c r="Q21" s="10">
        <v>7425200</v>
      </c>
      <c r="R21" s="10">
        <v>7425200</v>
      </c>
      <c r="S21" s="10">
        <v>7425200</v>
      </c>
      <c r="T21" s="10">
        <v>7425200</v>
      </c>
      <c r="U21" s="22">
        <v>7425200</v>
      </c>
      <c r="V21" s="23">
        <f>SUM(I21:U21)</f>
        <v>96527600</v>
      </c>
      <c r="W21" s="57">
        <f>SUM(V21,V22,V23,V24)</f>
        <v>99647600</v>
      </c>
    </row>
    <row r="22" spans="1:23" s="7" customFormat="1" x14ac:dyDescent="0.25">
      <c r="A22" s="88"/>
      <c r="B22" s="88"/>
      <c r="C22" s="88"/>
      <c r="D22" s="88"/>
      <c r="E22" s="83"/>
      <c r="F22" s="3">
        <v>191</v>
      </c>
      <c r="G22" s="11" t="s">
        <v>29</v>
      </c>
      <c r="H22" s="89"/>
      <c r="I22" s="10">
        <v>260000</v>
      </c>
      <c r="J22" s="10">
        <v>260000</v>
      </c>
      <c r="K22" s="10">
        <v>260000</v>
      </c>
      <c r="L22" s="10">
        <v>260000</v>
      </c>
      <c r="M22" s="10">
        <v>260000</v>
      </c>
      <c r="N22" s="10">
        <v>260000</v>
      </c>
      <c r="O22" s="10">
        <v>260000</v>
      </c>
      <c r="P22" s="10">
        <v>260000</v>
      </c>
      <c r="Q22" s="10">
        <v>260000</v>
      </c>
      <c r="R22" s="10">
        <v>260000</v>
      </c>
      <c r="S22" s="10">
        <v>260000</v>
      </c>
      <c r="T22" s="10">
        <v>260000</v>
      </c>
      <c r="U22" s="22">
        <v>0</v>
      </c>
      <c r="V22" s="23">
        <f>SUM(I22:U22)</f>
        <v>3120000</v>
      </c>
      <c r="W22" s="58"/>
    </row>
    <row r="23" spans="1:23" s="7" customFormat="1" x14ac:dyDescent="0.25">
      <c r="A23" s="88"/>
      <c r="B23" s="88"/>
      <c r="C23" s="88"/>
      <c r="D23" s="88"/>
      <c r="E23" s="83"/>
      <c r="F23" s="3">
        <v>232</v>
      </c>
      <c r="G23" s="11" t="s">
        <v>31</v>
      </c>
      <c r="H23" s="89"/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35">
        <v>0</v>
      </c>
      <c r="S23" s="10">
        <v>0</v>
      </c>
      <c r="T23" s="10">
        <v>0</v>
      </c>
      <c r="U23" s="22"/>
      <c r="V23" s="23">
        <f>SUM(I23:U23)</f>
        <v>0</v>
      </c>
      <c r="W23" s="58"/>
    </row>
    <row r="24" spans="1:23" s="7" customFormat="1" x14ac:dyDescent="0.25">
      <c r="A24" s="88"/>
      <c r="B24" s="88"/>
      <c r="C24" s="88"/>
      <c r="D24" s="88"/>
      <c r="E24" s="84"/>
      <c r="F24" s="3">
        <v>199</v>
      </c>
      <c r="G24" s="11" t="s">
        <v>30</v>
      </c>
      <c r="H24" s="89"/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22">
        <v>0</v>
      </c>
      <c r="V24" s="23">
        <v>0</v>
      </c>
      <c r="W24" s="58"/>
    </row>
    <row r="25" spans="1:23" x14ac:dyDescent="0.25">
      <c r="A25" s="88" t="s">
        <v>19</v>
      </c>
      <c r="B25" s="88"/>
      <c r="C25" s="88"/>
      <c r="D25" s="88" t="s">
        <v>16</v>
      </c>
      <c r="E25" s="82" t="s">
        <v>174</v>
      </c>
      <c r="F25" s="3">
        <v>111</v>
      </c>
      <c r="G25" s="11" t="s">
        <v>26</v>
      </c>
      <c r="H25" s="89">
        <v>2174520</v>
      </c>
      <c r="I25" s="10">
        <v>7425200</v>
      </c>
      <c r="J25" s="10">
        <v>7425200</v>
      </c>
      <c r="K25" s="10">
        <v>7425200</v>
      </c>
      <c r="L25" s="10">
        <v>7425200</v>
      </c>
      <c r="M25" s="10">
        <v>7425200</v>
      </c>
      <c r="N25" s="10">
        <v>7425200</v>
      </c>
      <c r="O25" s="10">
        <v>7425200</v>
      </c>
      <c r="P25" s="10">
        <v>7425200</v>
      </c>
      <c r="Q25" s="10">
        <v>7425200</v>
      </c>
      <c r="R25" s="10">
        <v>7425200</v>
      </c>
      <c r="S25" s="10">
        <v>7425200</v>
      </c>
      <c r="T25" s="10">
        <v>7425200</v>
      </c>
      <c r="U25" s="22">
        <v>7425200</v>
      </c>
      <c r="V25" s="23">
        <f>SUM(I25:U25)</f>
        <v>96527600</v>
      </c>
      <c r="W25" s="57">
        <f>SUM(V25,V26,V27,V28)</f>
        <v>107862300</v>
      </c>
    </row>
    <row r="26" spans="1:23" s="7" customFormat="1" x14ac:dyDescent="0.25">
      <c r="A26" s="88"/>
      <c r="B26" s="88"/>
      <c r="C26" s="88"/>
      <c r="D26" s="88"/>
      <c r="E26" s="83"/>
      <c r="F26" s="3">
        <v>191</v>
      </c>
      <c r="G26" s="11" t="s">
        <v>29</v>
      </c>
      <c r="H26" s="89"/>
      <c r="I26" s="10">
        <v>260000</v>
      </c>
      <c r="J26" s="10">
        <v>260000</v>
      </c>
      <c r="K26" s="10">
        <v>260000</v>
      </c>
      <c r="L26" s="10">
        <v>260000</v>
      </c>
      <c r="M26" s="10">
        <v>260000</v>
      </c>
      <c r="N26" s="10">
        <v>260000</v>
      </c>
      <c r="O26" s="10">
        <v>260000</v>
      </c>
      <c r="P26" s="10">
        <v>260000</v>
      </c>
      <c r="Q26" s="10">
        <v>260000</v>
      </c>
      <c r="R26" s="10">
        <v>260000</v>
      </c>
      <c r="S26" s="10">
        <v>260000</v>
      </c>
      <c r="T26" s="10">
        <v>260000</v>
      </c>
      <c r="U26" s="22">
        <v>0</v>
      </c>
      <c r="V26" s="23">
        <f>SUM(I26:U26)</f>
        <v>3120000</v>
      </c>
      <c r="W26" s="58"/>
    </row>
    <row r="27" spans="1:23" s="7" customFormat="1" x14ac:dyDescent="0.25">
      <c r="A27" s="88"/>
      <c r="B27" s="88"/>
      <c r="C27" s="88"/>
      <c r="D27" s="88"/>
      <c r="E27" s="83"/>
      <c r="F27" s="3">
        <v>113</v>
      </c>
      <c r="G27" s="11" t="s">
        <v>28</v>
      </c>
      <c r="H27" s="89"/>
      <c r="I27" s="10">
        <v>631900</v>
      </c>
      <c r="J27" s="10">
        <v>631900</v>
      </c>
      <c r="K27" s="10">
        <v>631900</v>
      </c>
      <c r="L27" s="10">
        <v>631900</v>
      </c>
      <c r="M27" s="10">
        <v>631900</v>
      </c>
      <c r="N27" s="10">
        <v>631900</v>
      </c>
      <c r="O27" s="10">
        <v>631900</v>
      </c>
      <c r="P27" s="10">
        <v>631900</v>
      </c>
      <c r="Q27" s="10">
        <v>631900</v>
      </c>
      <c r="R27" s="10">
        <v>631900</v>
      </c>
      <c r="S27" s="10">
        <v>631900</v>
      </c>
      <c r="T27" s="10">
        <v>631900</v>
      </c>
      <c r="U27" s="22">
        <v>631900</v>
      </c>
      <c r="V27" s="23">
        <f>SUM(I27:U27)</f>
        <v>8214700</v>
      </c>
      <c r="W27" s="58"/>
    </row>
    <row r="28" spans="1:23" s="7" customFormat="1" x14ac:dyDescent="0.25">
      <c r="A28" s="88"/>
      <c r="B28" s="88"/>
      <c r="C28" s="88"/>
      <c r="D28" s="88"/>
      <c r="E28" s="84"/>
      <c r="F28" s="3">
        <v>199</v>
      </c>
      <c r="G28" s="11" t="s">
        <v>30</v>
      </c>
      <c r="H28" s="89"/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22">
        <v>0</v>
      </c>
      <c r="V28" s="23"/>
      <c r="W28" s="58"/>
    </row>
    <row r="29" spans="1:23" x14ac:dyDescent="0.25">
      <c r="A29" s="88" t="s">
        <v>20</v>
      </c>
      <c r="B29" s="88"/>
      <c r="C29" s="88"/>
      <c r="D29" s="88" t="s">
        <v>16</v>
      </c>
      <c r="E29" s="82" t="s">
        <v>174</v>
      </c>
      <c r="F29" s="3">
        <v>111</v>
      </c>
      <c r="G29" s="11" t="s">
        <v>26</v>
      </c>
      <c r="H29" s="89">
        <v>3963511</v>
      </c>
      <c r="I29" s="10">
        <v>7425200</v>
      </c>
      <c r="J29" s="10">
        <v>7425200</v>
      </c>
      <c r="K29" s="10">
        <v>7425200</v>
      </c>
      <c r="L29" s="10">
        <v>7425200</v>
      </c>
      <c r="M29" s="10">
        <v>7425200</v>
      </c>
      <c r="N29" s="10">
        <v>7425200</v>
      </c>
      <c r="O29" s="10">
        <v>7425200</v>
      </c>
      <c r="P29" s="10">
        <v>7425200</v>
      </c>
      <c r="Q29" s="10">
        <v>7425200</v>
      </c>
      <c r="R29" s="10">
        <v>7425200</v>
      </c>
      <c r="S29" s="10">
        <v>7425200</v>
      </c>
      <c r="T29" s="10">
        <v>7425200</v>
      </c>
      <c r="U29" s="22">
        <v>7425200</v>
      </c>
      <c r="V29" s="23">
        <f>SUM(I29:U29)</f>
        <v>96527600</v>
      </c>
      <c r="W29" s="57">
        <f>SUM(V29,V30,V31,V32)</f>
        <v>99647600</v>
      </c>
    </row>
    <row r="30" spans="1:23" s="8" customFormat="1" x14ac:dyDescent="0.25">
      <c r="A30" s="88"/>
      <c r="B30" s="88"/>
      <c r="C30" s="88"/>
      <c r="D30" s="88"/>
      <c r="E30" s="83"/>
      <c r="F30" s="3">
        <v>191</v>
      </c>
      <c r="G30" s="11" t="s">
        <v>29</v>
      </c>
      <c r="H30" s="89"/>
      <c r="I30" s="10">
        <v>260000</v>
      </c>
      <c r="J30" s="10">
        <v>260000</v>
      </c>
      <c r="K30" s="10">
        <v>260000</v>
      </c>
      <c r="L30" s="10">
        <v>260000</v>
      </c>
      <c r="M30" s="10">
        <v>260000</v>
      </c>
      <c r="N30" s="10">
        <v>260000</v>
      </c>
      <c r="O30" s="10">
        <v>260000</v>
      </c>
      <c r="P30" s="10">
        <v>260000</v>
      </c>
      <c r="Q30" s="10">
        <v>260000</v>
      </c>
      <c r="R30" s="10">
        <v>260000</v>
      </c>
      <c r="S30" s="10">
        <v>260000</v>
      </c>
      <c r="T30" s="10">
        <v>260000</v>
      </c>
      <c r="U30" s="22">
        <v>0</v>
      </c>
      <c r="V30" s="23">
        <f>SUM(I30:U30)</f>
        <v>3120000</v>
      </c>
      <c r="W30" s="58"/>
    </row>
    <row r="31" spans="1:23" s="8" customFormat="1" x14ac:dyDescent="0.25">
      <c r="A31" s="88"/>
      <c r="B31" s="88"/>
      <c r="C31" s="88"/>
      <c r="D31" s="88"/>
      <c r="E31" s="83"/>
      <c r="F31" s="3">
        <v>232</v>
      </c>
      <c r="G31" s="11" t="s">
        <v>31</v>
      </c>
      <c r="H31" s="89"/>
      <c r="I31" s="10">
        <v>0</v>
      </c>
      <c r="J31" s="4">
        <v>0</v>
      </c>
      <c r="K31" s="4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22">
        <v>0</v>
      </c>
      <c r="V31" s="23">
        <f>SUM(I31:U31)</f>
        <v>0</v>
      </c>
      <c r="W31" s="58"/>
    </row>
    <row r="32" spans="1:23" s="8" customFormat="1" x14ac:dyDescent="0.25">
      <c r="A32" s="88"/>
      <c r="B32" s="88"/>
      <c r="C32" s="88"/>
      <c r="D32" s="88"/>
      <c r="E32" s="84"/>
      <c r="F32" s="3">
        <v>199</v>
      </c>
      <c r="G32" s="11" t="s">
        <v>30</v>
      </c>
      <c r="H32" s="89"/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22">
        <v>0</v>
      </c>
      <c r="V32" s="23">
        <v>0</v>
      </c>
      <c r="W32" s="58"/>
    </row>
    <row r="33" spans="1:23" x14ac:dyDescent="0.25">
      <c r="A33" s="88" t="s">
        <v>21</v>
      </c>
      <c r="B33" s="88"/>
      <c r="C33" s="88"/>
      <c r="D33" s="88" t="s">
        <v>16</v>
      </c>
      <c r="E33" s="82" t="s">
        <v>174</v>
      </c>
      <c r="F33" s="3">
        <v>111</v>
      </c>
      <c r="G33" s="11" t="s">
        <v>26</v>
      </c>
      <c r="H33" s="89">
        <v>1433498</v>
      </c>
      <c r="I33" s="10">
        <v>7425200</v>
      </c>
      <c r="J33" s="10">
        <v>7425200</v>
      </c>
      <c r="K33" s="10">
        <v>7425200</v>
      </c>
      <c r="L33" s="10">
        <v>7425200</v>
      </c>
      <c r="M33" s="10">
        <v>7425200</v>
      </c>
      <c r="N33" s="10">
        <v>7425200</v>
      </c>
      <c r="O33" s="10">
        <v>7425200</v>
      </c>
      <c r="P33" s="10">
        <v>7425200</v>
      </c>
      <c r="Q33" s="10">
        <v>7425200</v>
      </c>
      <c r="R33" s="10">
        <v>7425200</v>
      </c>
      <c r="S33" s="10">
        <v>7425200</v>
      </c>
      <c r="T33" s="10">
        <v>7425200</v>
      </c>
      <c r="U33" s="22">
        <v>7425200</v>
      </c>
      <c r="V33" s="23">
        <f>SUM(I33:U33)</f>
        <v>96527600</v>
      </c>
      <c r="W33" s="57">
        <f>SUM(V33,V34,V35,V36)</f>
        <v>99647600</v>
      </c>
    </row>
    <row r="34" spans="1:23" s="9" customFormat="1" x14ac:dyDescent="0.25">
      <c r="A34" s="88"/>
      <c r="B34" s="88"/>
      <c r="C34" s="88"/>
      <c r="D34" s="88"/>
      <c r="E34" s="83"/>
      <c r="F34" s="3">
        <v>191</v>
      </c>
      <c r="G34" s="11" t="s">
        <v>29</v>
      </c>
      <c r="H34" s="89"/>
      <c r="I34" s="10">
        <v>260000</v>
      </c>
      <c r="J34" s="10">
        <v>260000</v>
      </c>
      <c r="K34" s="10">
        <v>260000</v>
      </c>
      <c r="L34" s="10">
        <v>260000</v>
      </c>
      <c r="M34" s="10">
        <v>260000</v>
      </c>
      <c r="N34" s="10">
        <v>260000</v>
      </c>
      <c r="O34" s="10">
        <v>260000</v>
      </c>
      <c r="P34" s="10">
        <v>260000</v>
      </c>
      <c r="Q34" s="10">
        <v>260000</v>
      </c>
      <c r="R34" s="10">
        <v>260000</v>
      </c>
      <c r="S34" s="10">
        <v>260000</v>
      </c>
      <c r="T34" s="10">
        <v>260000</v>
      </c>
      <c r="U34" s="22">
        <v>0</v>
      </c>
      <c r="V34" s="23">
        <f>SUM(I34:U34)</f>
        <v>3120000</v>
      </c>
      <c r="W34" s="58"/>
    </row>
    <row r="35" spans="1:23" s="9" customFormat="1" x14ac:dyDescent="0.25">
      <c r="A35" s="88"/>
      <c r="B35" s="88"/>
      <c r="C35" s="88"/>
      <c r="D35" s="88"/>
      <c r="E35" s="83"/>
      <c r="F35" s="3">
        <v>232</v>
      </c>
      <c r="G35" s="11" t="s">
        <v>31</v>
      </c>
      <c r="H35" s="89"/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22">
        <v>0</v>
      </c>
      <c r="V35" s="10">
        <f>SUM(I35:U35)</f>
        <v>0</v>
      </c>
      <c r="W35" s="58"/>
    </row>
    <row r="36" spans="1:23" s="9" customFormat="1" x14ac:dyDescent="0.25">
      <c r="A36" s="88"/>
      <c r="B36" s="88"/>
      <c r="C36" s="88"/>
      <c r="D36" s="88"/>
      <c r="E36" s="84"/>
      <c r="F36" s="3">
        <v>199</v>
      </c>
      <c r="G36" s="11" t="s">
        <v>30</v>
      </c>
      <c r="H36" s="89"/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22">
        <v>0</v>
      </c>
      <c r="V36" s="23">
        <v>0</v>
      </c>
      <c r="W36" s="58"/>
    </row>
    <row r="37" spans="1:23" x14ac:dyDescent="0.25">
      <c r="A37" s="88" t="s">
        <v>22</v>
      </c>
      <c r="B37" s="88"/>
      <c r="C37" s="88"/>
      <c r="D37" s="88" t="s">
        <v>16</v>
      </c>
      <c r="E37" s="82" t="s">
        <v>174</v>
      </c>
      <c r="F37" s="3">
        <v>111</v>
      </c>
      <c r="G37" s="11" t="s">
        <v>26</v>
      </c>
      <c r="H37" s="89">
        <v>1061362</v>
      </c>
      <c r="I37" s="10">
        <v>7425200</v>
      </c>
      <c r="J37" s="10">
        <v>7425200</v>
      </c>
      <c r="K37" s="10">
        <v>7425200</v>
      </c>
      <c r="L37" s="10">
        <v>7425200</v>
      </c>
      <c r="M37" s="10">
        <v>7425200</v>
      </c>
      <c r="N37" s="10">
        <v>7425200</v>
      </c>
      <c r="O37" s="10">
        <v>7425200</v>
      </c>
      <c r="P37" s="10">
        <v>7425200</v>
      </c>
      <c r="Q37" s="10">
        <v>7425200</v>
      </c>
      <c r="R37" s="10">
        <v>7425200</v>
      </c>
      <c r="S37" s="10">
        <v>7425200</v>
      </c>
      <c r="T37" s="10">
        <v>7425200</v>
      </c>
      <c r="U37" s="22">
        <v>7425200</v>
      </c>
      <c r="V37" s="23">
        <f>SUM(I37:U37)</f>
        <v>96527600</v>
      </c>
      <c r="W37" s="57">
        <f>SUM(V37,V38,V39,V40)</f>
        <v>99647600</v>
      </c>
    </row>
    <row r="38" spans="1:23" s="9" customFormat="1" x14ac:dyDescent="0.25">
      <c r="A38" s="88"/>
      <c r="B38" s="88"/>
      <c r="C38" s="88"/>
      <c r="D38" s="88"/>
      <c r="E38" s="83"/>
      <c r="F38" s="3">
        <v>191</v>
      </c>
      <c r="G38" s="11" t="s">
        <v>29</v>
      </c>
      <c r="H38" s="89"/>
      <c r="I38" s="10">
        <v>260000</v>
      </c>
      <c r="J38" s="10">
        <v>260000</v>
      </c>
      <c r="K38" s="10">
        <v>260000</v>
      </c>
      <c r="L38" s="10">
        <v>260000</v>
      </c>
      <c r="M38" s="10">
        <v>260000</v>
      </c>
      <c r="N38" s="10">
        <v>260000</v>
      </c>
      <c r="O38" s="10">
        <v>260000</v>
      </c>
      <c r="P38" s="10">
        <v>260000</v>
      </c>
      <c r="Q38" s="10">
        <v>260000</v>
      </c>
      <c r="R38" s="10">
        <v>260000</v>
      </c>
      <c r="S38" s="10">
        <v>260000</v>
      </c>
      <c r="T38" s="10">
        <v>260000</v>
      </c>
      <c r="U38" s="22">
        <v>0</v>
      </c>
      <c r="V38" s="23">
        <f>SUM(I38:U38)</f>
        <v>3120000</v>
      </c>
      <c r="W38" s="58"/>
    </row>
    <row r="39" spans="1:23" s="9" customFormat="1" x14ac:dyDescent="0.25">
      <c r="A39" s="88"/>
      <c r="B39" s="88"/>
      <c r="C39" s="88"/>
      <c r="D39" s="88"/>
      <c r="E39" s="83"/>
      <c r="F39" s="3">
        <v>232</v>
      </c>
      <c r="G39" s="11" t="s">
        <v>31</v>
      </c>
      <c r="H39" s="89"/>
      <c r="I39" s="10">
        <v>0</v>
      </c>
      <c r="J39" s="10">
        <v>0</v>
      </c>
      <c r="K39" s="10">
        <v>0</v>
      </c>
      <c r="L39" s="35">
        <v>0</v>
      </c>
      <c r="M39" s="10">
        <v>0</v>
      </c>
      <c r="N39" s="10">
        <v>0</v>
      </c>
      <c r="O39" s="10">
        <v>0</v>
      </c>
      <c r="P39" s="35">
        <v>0</v>
      </c>
      <c r="Q39" s="10">
        <v>0</v>
      </c>
      <c r="R39" s="35">
        <v>0</v>
      </c>
      <c r="S39" s="35">
        <v>0</v>
      </c>
      <c r="T39" s="10">
        <v>0</v>
      </c>
      <c r="U39" s="22">
        <v>0</v>
      </c>
      <c r="V39" s="23">
        <f>SUM(I39:U39)</f>
        <v>0</v>
      </c>
      <c r="W39" s="58"/>
    </row>
    <row r="40" spans="1:23" s="9" customFormat="1" x14ac:dyDescent="0.25">
      <c r="A40" s="88"/>
      <c r="B40" s="88"/>
      <c r="C40" s="88"/>
      <c r="D40" s="88"/>
      <c r="E40" s="84"/>
      <c r="F40" s="3">
        <v>199</v>
      </c>
      <c r="G40" s="11" t="s">
        <v>30</v>
      </c>
      <c r="H40" s="89"/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22">
        <v>0</v>
      </c>
      <c r="V40" s="18"/>
      <c r="W40" s="58"/>
    </row>
    <row r="41" spans="1:23" x14ac:dyDescent="0.25">
      <c r="A41" s="88" t="s">
        <v>140</v>
      </c>
      <c r="B41" s="88"/>
      <c r="C41" s="88"/>
      <c r="D41" s="88" t="s">
        <v>16</v>
      </c>
      <c r="E41" s="82" t="s">
        <v>174</v>
      </c>
      <c r="F41" s="11">
        <v>111</v>
      </c>
      <c r="G41" s="11" t="s">
        <v>26</v>
      </c>
      <c r="H41" s="89">
        <v>3581654</v>
      </c>
      <c r="I41" s="10">
        <v>7425200</v>
      </c>
      <c r="J41" s="10">
        <v>7425200</v>
      </c>
      <c r="K41" s="10">
        <v>7425200</v>
      </c>
      <c r="L41" s="10">
        <v>7425200</v>
      </c>
      <c r="M41" s="10">
        <v>7425200</v>
      </c>
      <c r="N41" s="10">
        <v>7425200</v>
      </c>
      <c r="O41" s="10">
        <v>7425200</v>
      </c>
      <c r="P41" s="10">
        <v>7425200</v>
      </c>
      <c r="Q41" s="10">
        <v>0</v>
      </c>
      <c r="R41" s="10">
        <v>0</v>
      </c>
      <c r="S41" s="10">
        <v>0</v>
      </c>
      <c r="T41" s="10">
        <v>0</v>
      </c>
      <c r="U41" s="22">
        <v>4950133</v>
      </c>
      <c r="V41" s="23">
        <f>SUM(I41:U41)</f>
        <v>64351733</v>
      </c>
      <c r="W41" s="57">
        <f>SUM(V41,V42,V43,V44)</f>
        <v>66431733</v>
      </c>
    </row>
    <row r="42" spans="1:23" x14ac:dyDescent="0.25">
      <c r="A42" s="88"/>
      <c r="B42" s="88"/>
      <c r="C42" s="88"/>
      <c r="D42" s="88"/>
      <c r="E42" s="83"/>
      <c r="F42" s="11">
        <v>191</v>
      </c>
      <c r="G42" s="11" t="s">
        <v>29</v>
      </c>
      <c r="H42" s="89"/>
      <c r="I42" s="10">
        <v>260000</v>
      </c>
      <c r="J42" s="10">
        <v>260000</v>
      </c>
      <c r="K42" s="10">
        <v>260000</v>
      </c>
      <c r="L42" s="10">
        <v>260000</v>
      </c>
      <c r="M42" s="10">
        <v>260000</v>
      </c>
      <c r="N42" s="10">
        <v>260000</v>
      </c>
      <c r="O42" s="10">
        <v>260000</v>
      </c>
      <c r="P42" s="10">
        <v>260000</v>
      </c>
      <c r="Q42" s="10">
        <v>0</v>
      </c>
      <c r="R42" s="10">
        <v>0</v>
      </c>
      <c r="S42" s="10">
        <v>0</v>
      </c>
      <c r="T42" s="10">
        <v>0</v>
      </c>
      <c r="U42" s="22">
        <v>0</v>
      </c>
      <c r="V42" s="23">
        <f>SUM(I42:U42)</f>
        <v>2080000</v>
      </c>
      <c r="W42" s="58"/>
    </row>
    <row r="43" spans="1:23" x14ac:dyDescent="0.25">
      <c r="A43" s="88"/>
      <c r="B43" s="88"/>
      <c r="C43" s="88"/>
      <c r="D43" s="88"/>
      <c r="E43" s="83"/>
      <c r="F43" s="11">
        <v>232</v>
      </c>
      <c r="G43" s="11" t="s">
        <v>31</v>
      </c>
      <c r="H43" s="89"/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f>SUM(I43:U43)</f>
        <v>0</v>
      </c>
      <c r="W43" s="58"/>
    </row>
    <row r="44" spans="1:23" x14ac:dyDescent="0.25">
      <c r="A44" s="88"/>
      <c r="B44" s="88"/>
      <c r="C44" s="88"/>
      <c r="D44" s="88"/>
      <c r="E44" s="84"/>
      <c r="F44" s="11">
        <v>199</v>
      </c>
      <c r="G44" s="11" t="s">
        <v>30</v>
      </c>
      <c r="H44" s="89"/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/>
      <c r="W44" s="58"/>
    </row>
    <row r="45" spans="1:23" s="9" customFormat="1" x14ac:dyDescent="0.25">
      <c r="A45" s="73" t="s">
        <v>183</v>
      </c>
      <c r="B45" s="74"/>
      <c r="C45" s="75"/>
      <c r="D45" s="82" t="s">
        <v>16</v>
      </c>
      <c r="E45" s="82" t="s">
        <v>174</v>
      </c>
      <c r="F45" s="25">
        <v>111</v>
      </c>
      <c r="G45" s="25" t="s">
        <v>26</v>
      </c>
      <c r="H45" s="85">
        <v>3891359</v>
      </c>
      <c r="I45" s="10">
        <v>7425200</v>
      </c>
      <c r="J45" s="10">
        <v>7425200</v>
      </c>
      <c r="K45" s="10">
        <v>7425200</v>
      </c>
      <c r="L45" s="10">
        <v>7425200</v>
      </c>
      <c r="M45" s="10">
        <v>7425200</v>
      </c>
      <c r="N45" s="10">
        <v>7425200</v>
      </c>
      <c r="O45" s="10">
        <v>7425200</v>
      </c>
      <c r="P45" s="10">
        <v>7425200</v>
      </c>
      <c r="Q45" s="10">
        <v>7425200</v>
      </c>
      <c r="R45" s="10">
        <v>7425200</v>
      </c>
      <c r="S45" s="10">
        <v>7425200</v>
      </c>
      <c r="T45" s="10">
        <v>7425200</v>
      </c>
      <c r="U45" s="22">
        <v>7425200</v>
      </c>
      <c r="V45" s="23">
        <f>SUM(I45:U45)</f>
        <v>96527600</v>
      </c>
      <c r="W45" s="57">
        <f>SUM(V45,V46,V47,V48)</f>
        <v>100751375</v>
      </c>
    </row>
    <row r="46" spans="1:23" s="9" customFormat="1" x14ac:dyDescent="0.25">
      <c r="A46" s="76"/>
      <c r="B46" s="77"/>
      <c r="C46" s="78"/>
      <c r="D46" s="83"/>
      <c r="E46" s="83"/>
      <c r="F46" s="25">
        <v>191</v>
      </c>
      <c r="G46" s="25" t="s">
        <v>29</v>
      </c>
      <c r="H46" s="86"/>
      <c r="I46" s="10">
        <v>260000</v>
      </c>
      <c r="J46" s="10">
        <v>260000</v>
      </c>
      <c r="K46" s="10">
        <v>260000</v>
      </c>
      <c r="L46" s="10">
        <v>260000</v>
      </c>
      <c r="M46" s="10">
        <v>260000</v>
      </c>
      <c r="N46" s="10">
        <v>260000</v>
      </c>
      <c r="O46" s="10">
        <v>260000</v>
      </c>
      <c r="P46" s="10">
        <v>260000</v>
      </c>
      <c r="Q46" s="10">
        <v>260000</v>
      </c>
      <c r="R46" s="10">
        <v>260000</v>
      </c>
      <c r="S46" s="10">
        <v>260000</v>
      </c>
      <c r="T46" s="10">
        <v>260000</v>
      </c>
      <c r="U46" s="22">
        <v>0</v>
      </c>
      <c r="V46" s="23">
        <f>SUM(I46:U46)</f>
        <v>3120000</v>
      </c>
      <c r="W46" s="58"/>
    </row>
    <row r="47" spans="1:23" s="9" customFormat="1" x14ac:dyDescent="0.25">
      <c r="A47" s="76"/>
      <c r="B47" s="77"/>
      <c r="C47" s="78"/>
      <c r="D47" s="83"/>
      <c r="E47" s="83"/>
      <c r="F47" s="25">
        <v>232</v>
      </c>
      <c r="G47" s="25" t="s">
        <v>31</v>
      </c>
      <c r="H47" s="86"/>
      <c r="I47" s="27">
        <v>0</v>
      </c>
      <c r="J47" s="27">
        <v>0</v>
      </c>
      <c r="K47" s="27">
        <v>0</v>
      </c>
      <c r="L47" s="27">
        <v>394275</v>
      </c>
      <c r="M47" s="27">
        <v>376000</v>
      </c>
      <c r="N47" s="4">
        <v>333500</v>
      </c>
      <c r="O47" s="27">
        <v>0</v>
      </c>
      <c r="P47" s="27">
        <v>0</v>
      </c>
      <c r="Q47" s="4">
        <v>0</v>
      </c>
      <c r="R47" s="4">
        <v>0</v>
      </c>
      <c r="S47" s="4">
        <v>0</v>
      </c>
      <c r="T47" s="4">
        <v>0</v>
      </c>
      <c r="U47" s="27">
        <v>0</v>
      </c>
      <c r="V47" s="4">
        <f>SUM(I47:U47)</f>
        <v>1103775</v>
      </c>
      <c r="W47" s="58"/>
    </row>
    <row r="48" spans="1:23" s="9" customFormat="1" x14ac:dyDescent="0.25">
      <c r="A48" s="79"/>
      <c r="B48" s="80"/>
      <c r="C48" s="81"/>
      <c r="D48" s="84"/>
      <c r="E48" s="84"/>
      <c r="F48" s="25">
        <v>199</v>
      </c>
      <c r="G48" s="25" t="s">
        <v>30</v>
      </c>
      <c r="H48" s="87"/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/>
      <c r="W48" s="58"/>
    </row>
    <row r="49" spans="1:23" x14ac:dyDescent="0.25">
      <c r="A49" s="88" t="s">
        <v>34</v>
      </c>
      <c r="B49" s="88"/>
      <c r="C49" s="88"/>
      <c r="D49" s="88" t="s">
        <v>35</v>
      </c>
      <c r="E49" s="82" t="s">
        <v>174</v>
      </c>
      <c r="F49" s="11">
        <v>111</v>
      </c>
      <c r="G49" s="11" t="s">
        <v>26</v>
      </c>
      <c r="H49" s="90">
        <v>3010417</v>
      </c>
      <c r="I49" s="42">
        <v>2289324</v>
      </c>
      <c r="J49" s="42">
        <v>2289324</v>
      </c>
      <c r="K49" s="42">
        <v>2289324</v>
      </c>
      <c r="L49" s="42">
        <v>2289324</v>
      </c>
      <c r="M49" s="42">
        <v>2289324</v>
      </c>
      <c r="N49" s="42">
        <v>2289324</v>
      </c>
      <c r="O49" s="42">
        <v>2289324</v>
      </c>
      <c r="P49" s="42">
        <v>2289324</v>
      </c>
      <c r="Q49" s="42">
        <v>2289324</v>
      </c>
      <c r="R49" s="42">
        <v>2289324</v>
      </c>
      <c r="S49" s="42">
        <v>2289324</v>
      </c>
      <c r="T49" s="42">
        <v>2289324</v>
      </c>
      <c r="U49" s="42">
        <v>2289324</v>
      </c>
      <c r="V49" s="23">
        <f>SUM(I49:U49)</f>
        <v>29761212</v>
      </c>
      <c r="W49" s="57">
        <f>SUM(V49,V50,V51,V52)</f>
        <v>32881212</v>
      </c>
    </row>
    <row r="50" spans="1:23" x14ac:dyDescent="0.25">
      <c r="A50" s="88"/>
      <c r="B50" s="88"/>
      <c r="C50" s="88"/>
      <c r="D50" s="88"/>
      <c r="E50" s="83"/>
      <c r="F50" s="11">
        <v>191</v>
      </c>
      <c r="G50" s="11" t="s">
        <v>29</v>
      </c>
      <c r="H50" s="90"/>
      <c r="I50" s="10">
        <v>260000</v>
      </c>
      <c r="J50" s="10">
        <v>260000</v>
      </c>
      <c r="K50" s="10">
        <v>260000</v>
      </c>
      <c r="L50" s="10">
        <v>260000</v>
      </c>
      <c r="M50" s="10">
        <v>260000</v>
      </c>
      <c r="N50" s="10">
        <v>260000</v>
      </c>
      <c r="O50" s="10">
        <v>260000</v>
      </c>
      <c r="P50" s="10">
        <v>260000</v>
      </c>
      <c r="Q50" s="10">
        <v>260000</v>
      </c>
      <c r="R50" s="10">
        <v>260000</v>
      </c>
      <c r="S50" s="10">
        <v>260000</v>
      </c>
      <c r="T50" s="10">
        <v>260000</v>
      </c>
      <c r="U50" s="22">
        <v>0</v>
      </c>
      <c r="V50" s="23">
        <f>SUM(I50:U50)</f>
        <v>3120000</v>
      </c>
      <c r="W50" s="58"/>
    </row>
    <row r="51" spans="1:23" x14ac:dyDescent="0.25">
      <c r="A51" s="88"/>
      <c r="B51" s="88"/>
      <c r="C51" s="88"/>
      <c r="D51" s="88"/>
      <c r="E51" s="83"/>
      <c r="F51" s="11">
        <v>232</v>
      </c>
      <c r="G51" s="11" t="s">
        <v>31</v>
      </c>
      <c r="H51" s="90"/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f>SUM(I51:U51)</f>
        <v>0</v>
      </c>
      <c r="W51" s="58"/>
    </row>
    <row r="52" spans="1:23" x14ac:dyDescent="0.25">
      <c r="A52" s="88"/>
      <c r="B52" s="88"/>
      <c r="C52" s="88"/>
      <c r="D52" s="88"/>
      <c r="E52" s="84"/>
      <c r="F52" s="11">
        <v>199</v>
      </c>
      <c r="G52" s="11" t="s">
        <v>30</v>
      </c>
      <c r="H52" s="90"/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/>
      <c r="W52" s="58"/>
    </row>
    <row r="53" spans="1:23" x14ac:dyDescent="0.25">
      <c r="A53" s="88" t="s">
        <v>36</v>
      </c>
      <c r="B53" s="88"/>
      <c r="C53" s="88"/>
      <c r="D53" s="88" t="s">
        <v>35</v>
      </c>
      <c r="E53" s="82" t="s">
        <v>174</v>
      </c>
      <c r="F53" s="11">
        <v>111</v>
      </c>
      <c r="G53" s="11" t="s">
        <v>26</v>
      </c>
      <c r="H53" s="92">
        <v>3297275</v>
      </c>
      <c r="I53" s="42">
        <v>2289324</v>
      </c>
      <c r="J53" s="42">
        <v>2289324</v>
      </c>
      <c r="K53" s="42">
        <v>2289324</v>
      </c>
      <c r="L53" s="42">
        <v>2289324</v>
      </c>
      <c r="M53" s="42">
        <v>2289324</v>
      </c>
      <c r="N53" s="42">
        <v>2289324</v>
      </c>
      <c r="O53" s="42">
        <v>2289324</v>
      </c>
      <c r="P53" s="42">
        <v>2289324</v>
      </c>
      <c r="Q53" s="42">
        <v>2289324</v>
      </c>
      <c r="R53" s="42">
        <v>2289324</v>
      </c>
      <c r="S53" s="42">
        <v>2289324</v>
      </c>
      <c r="T53" s="42">
        <v>2289324</v>
      </c>
      <c r="U53" s="42">
        <v>2289324</v>
      </c>
      <c r="V53" s="23">
        <f>SUM(I53:U53)</f>
        <v>29761212</v>
      </c>
      <c r="W53" s="57">
        <f>SUM(V53,V54)</f>
        <v>32881212</v>
      </c>
    </row>
    <row r="54" spans="1:23" x14ac:dyDescent="0.25">
      <c r="A54" s="88"/>
      <c r="B54" s="88"/>
      <c r="C54" s="88"/>
      <c r="D54" s="88"/>
      <c r="E54" s="83"/>
      <c r="F54" s="11">
        <v>191</v>
      </c>
      <c r="G54" s="11" t="s">
        <v>29</v>
      </c>
      <c r="H54" s="92"/>
      <c r="I54" s="10">
        <v>260000</v>
      </c>
      <c r="J54" s="10">
        <v>260000</v>
      </c>
      <c r="K54" s="10">
        <v>260000</v>
      </c>
      <c r="L54" s="10">
        <v>260000</v>
      </c>
      <c r="M54" s="10">
        <v>260000</v>
      </c>
      <c r="N54" s="10">
        <v>260000</v>
      </c>
      <c r="O54" s="10">
        <v>260000</v>
      </c>
      <c r="P54" s="10">
        <v>260000</v>
      </c>
      <c r="Q54" s="10">
        <v>260000</v>
      </c>
      <c r="R54" s="10">
        <v>260000</v>
      </c>
      <c r="S54" s="10">
        <v>260000</v>
      </c>
      <c r="T54" s="10">
        <v>260000</v>
      </c>
      <c r="U54" s="22">
        <v>0</v>
      </c>
      <c r="V54" s="23">
        <f>SUM(I54:U54)</f>
        <v>3120000</v>
      </c>
      <c r="W54" s="58"/>
    </row>
    <row r="55" spans="1:23" x14ac:dyDescent="0.25">
      <c r="A55" s="88"/>
      <c r="B55" s="88"/>
      <c r="C55" s="88"/>
      <c r="D55" s="88"/>
      <c r="E55" s="83"/>
      <c r="F55" s="11">
        <v>232</v>
      </c>
      <c r="G55" s="11" t="s">
        <v>31</v>
      </c>
      <c r="H55" s="92"/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58"/>
    </row>
    <row r="56" spans="1:23" x14ac:dyDescent="0.25">
      <c r="A56" s="88"/>
      <c r="B56" s="88"/>
      <c r="C56" s="88"/>
      <c r="D56" s="88"/>
      <c r="E56" s="84"/>
      <c r="F56" s="11">
        <v>199</v>
      </c>
      <c r="G56" s="11" t="s">
        <v>30</v>
      </c>
      <c r="H56" s="92"/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58"/>
    </row>
    <row r="57" spans="1:23" x14ac:dyDescent="0.25">
      <c r="A57" s="88" t="s">
        <v>37</v>
      </c>
      <c r="B57" s="88"/>
      <c r="C57" s="88"/>
      <c r="D57" s="88" t="s">
        <v>38</v>
      </c>
      <c r="E57" s="82" t="s">
        <v>174</v>
      </c>
      <c r="F57" s="11">
        <v>111</v>
      </c>
      <c r="G57" s="11" t="s">
        <v>26</v>
      </c>
      <c r="H57" s="92">
        <v>2529242</v>
      </c>
      <c r="I57" s="42">
        <v>2289324</v>
      </c>
      <c r="J57" s="42">
        <v>2289324</v>
      </c>
      <c r="K57" s="42">
        <v>2289324</v>
      </c>
      <c r="L57" s="42">
        <v>2289324</v>
      </c>
      <c r="M57" s="42">
        <v>2289324</v>
      </c>
      <c r="N57" s="42">
        <v>2289324</v>
      </c>
      <c r="O57" s="42">
        <v>2289324</v>
      </c>
      <c r="P57" s="42">
        <v>2289324</v>
      </c>
      <c r="Q57" s="42">
        <v>2289324</v>
      </c>
      <c r="R57" s="42">
        <v>2289324</v>
      </c>
      <c r="S57" s="42">
        <v>2289324</v>
      </c>
      <c r="T57" s="42">
        <v>2289324</v>
      </c>
      <c r="U57" s="42">
        <v>2289324</v>
      </c>
      <c r="V57" s="23">
        <f>SUM(I57:U57)</f>
        <v>29761212</v>
      </c>
      <c r="W57" s="57">
        <f>SUM(V57,V58,V59,V60)</f>
        <v>32881212</v>
      </c>
    </row>
    <row r="58" spans="1:23" x14ac:dyDescent="0.25">
      <c r="A58" s="88"/>
      <c r="B58" s="88"/>
      <c r="C58" s="88"/>
      <c r="D58" s="88"/>
      <c r="E58" s="83"/>
      <c r="F58" s="11">
        <v>191</v>
      </c>
      <c r="G58" s="11" t="s">
        <v>29</v>
      </c>
      <c r="H58" s="92"/>
      <c r="I58" s="10">
        <v>260000</v>
      </c>
      <c r="J58" s="10">
        <v>260000</v>
      </c>
      <c r="K58" s="10">
        <v>260000</v>
      </c>
      <c r="L58" s="10">
        <v>260000</v>
      </c>
      <c r="M58" s="10">
        <v>260000</v>
      </c>
      <c r="N58" s="10">
        <v>260000</v>
      </c>
      <c r="O58" s="10">
        <v>260000</v>
      </c>
      <c r="P58" s="10">
        <v>260000</v>
      </c>
      <c r="Q58" s="10">
        <v>260000</v>
      </c>
      <c r="R58" s="10">
        <v>260000</v>
      </c>
      <c r="S58" s="10">
        <v>260000</v>
      </c>
      <c r="T58" s="10">
        <v>260000</v>
      </c>
      <c r="U58" s="22">
        <v>0</v>
      </c>
      <c r="V58" s="23">
        <f>SUM(I58:U58)</f>
        <v>3120000</v>
      </c>
      <c r="W58" s="58"/>
    </row>
    <row r="59" spans="1:23" x14ac:dyDescent="0.25">
      <c r="A59" s="88"/>
      <c r="B59" s="88"/>
      <c r="C59" s="88"/>
      <c r="D59" s="88"/>
      <c r="E59" s="83"/>
      <c r="F59" s="11">
        <v>232</v>
      </c>
      <c r="G59" s="11" t="s">
        <v>31</v>
      </c>
      <c r="H59" s="92"/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58"/>
    </row>
    <row r="60" spans="1:23" x14ac:dyDescent="0.25">
      <c r="A60" s="88"/>
      <c r="B60" s="88"/>
      <c r="C60" s="88"/>
      <c r="D60" s="88"/>
      <c r="E60" s="84"/>
      <c r="F60" s="11">
        <v>199</v>
      </c>
      <c r="G60" s="11" t="s">
        <v>30</v>
      </c>
      <c r="H60" s="92"/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58"/>
    </row>
    <row r="61" spans="1:23" x14ac:dyDescent="0.25">
      <c r="A61" s="88" t="s">
        <v>39</v>
      </c>
      <c r="B61" s="88"/>
      <c r="C61" s="88"/>
      <c r="D61" s="88" t="s">
        <v>35</v>
      </c>
      <c r="E61" s="82" t="s">
        <v>174</v>
      </c>
      <c r="F61" s="11">
        <v>111</v>
      </c>
      <c r="G61" s="11" t="s">
        <v>26</v>
      </c>
      <c r="H61" s="92">
        <v>3513251</v>
      </c>
      <c r="I61" s="42">
        <v>2289324</v>
      </c>
      <c r="J61" s="42">
        <v>2289324</v>
      </c>
      <c r="K61" s="42">
        <v>2289324</v>
      </c>
      <c r="L61" s="42">
        <v>2289324</v>
      </c>
      <c r="M61" s="42">
        <v>2289324</v>
      </c>
      <c r="N61" s="42">
        <v>2289324</v>
      </c>
      <c r="O61" s="42">
        <v>2289324</v>
      </c>
      <c r="P61" s="42">
        <v>2289324</v>
      </c>
      <c r="Q61" s="42">
        <v>2289324</v>
      </c>
      <c r="R61" s="42">
        <v>2289324</v>
      </c>
      <c r="S61" s="42">
        <v>2289324</v>
      </c>
      <c r="T61" s="42">
        <v>2289324</v>
      </c>
      <c r="U61" s="42">
        <v>2289324</v>
      </c>
      <c r="V61" s="23">
        <f>SUM(I61:U61)</f>
        <v>29761212</v>
      </c>
      <c r="W61" s="57">
        <f>SUM(V61,V62,V63,V64)</f>
        <v>32881212</v>
      </c>
    </row>
    <row r="62" spans="1:23" x14ac:dyDescent="0.25">
      <c r="A62" s="88"/>
      <c r="B62" s="88"/>
      <c r="C62" s="88"/>
      <c r="D62" s="88"/>
      <c r="E62" s="83"/>
      <c r="F62" s="11">
        <v>191</v>
      </c>
      <c r="G62" s="11" t="s">
        <v>29</v>
      </c>
      <c r="H62" s="92"/>
      <c r="I62" s="28">
        <v>260000</v>
      </c>
      <c r="J62" s="28">
        <v>260000</v>
      </c>
      <c r="K62" s="28">
        <v>260000</v>
      </c>
      <c r="L62" s="28">
        <v>260000</v>
      </c>
      <c r="M62" s="28">
        <v>260000</v>
      </c>
      <c r="N62" s="28">
        <v>260000</v>
      </c>
      <c r="O62" s="28">
        <v>260000</v>
      </c>
      <c r="P62" s="28">
        <v>260000</v>
      </c>
      <c r="Q62" s="28">
        <v>260000</v>
      </c>
      <c r="R62" s="28">
        <v>260000</v>
      </c>
      <c r="S62" s="28">
        <v>260000</v>
      </c>
      <c r="T62" s="28">
        <v>260000</v>
      </c>
      <c r="U62" s="29">
        <v>0</v>
      </c>
      <c r="V62" s="23">
        <f>SUM(I62:U62)</f>
        <v>3120000</v>
      </c>
      <c r="W62" s="58"/>
    </row>
    <row r="63" spans="1:23" x14ac:dyDescent="0.25">
      <c r="A63" s="88"/>
      <c r="B63" s="88"/>
      <c r="C63" s="88"/>
      <c r="D63" s="88"/>
      <c r="E63" s="83"/>
      <c r="F63" s="11">
        <v>232</v>
      </c>
      <c r="G63" s="11" t="s">
        <v>31</v>
      </c>
      <c r="H63" s="92"/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18">
        <v>0</v>
      </c>
      <c r="W63" s="58"/>
    </row>
    <row r="64" spans="1:23" x14ac:dyDescent="0.25">
      <c r="A64" s="88"/>
      <c r="B64" s="88"/>
      <c r="C64" s="88"/>
      <c r="D64" s="88"/>
      <c r="E64" s="84"/>
      <c r="F64" s="11">
        <v>199</v>
      </c>
      <c r="G64" s="11" t="s">
        <v>30</v>
      </c>
      <c r="H64" s="92"/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18">
        <v>0</v>
      </c>
      <c r="W64" s="58"/>
    </row>
    <row r="65" spans="1:23" x14ac:dyDescent="0.25">
      <c r="A65" s="88" t="s">
        <v>40</v>
      </c>
      <c r="B65" s="88"/>
      <c r="C65" s="88"/>
      <c r="D65" s="88" t="s">
        <v>41</v>
      </c>
      <c r="E65" s="82" t="s">
        <v>174</v>
      </c>
      <c r="F65" s="11">
        <v>111</v>
      </c>
      <c r="G65" s="11" t="s">
        <v>26</v>
      </c>
      <c r="H65" s="92">
        <v>2609422</v>
      </c>
      <c r="I65" s="42">
        <v>2289324</v>
      </c>
      <c r="J65" s="42">
        <v>2289324</v>
      </c>
      <c r="K65" s="42">
        <v>2289324</v>
      </c>
      <c r="L65" s="42">
        <v>2289324</v>
      </c>
      <c r="M65" s="42">
        <v>2289324</v>
      </c>
      <c r="N65" s="42">
        <v>2289324</v>
      </c>
      <c r="O65" s="42">
        <v>2289324</v>
      </c>
      <c r="P65" s="42">
        <v>2289324</v>
      </c>
      <c r="Q65" s="42">
        <v>2289324</v>
      </c>
      <c r="R65" s="42">
        <v>2289324</v>
      </c>
      <c r="S65" s="42">
        <v>2289324</v>
      </c>
      <c r="T65" s="42">
        <v>2289324</v>
      </c>
      <c r="U65" s="42">
        <v>2289324</v>
      </c>
      <c r="V65" s="23">
        <f>SUM(I65:U65)</f>
        <v>29761212</v>
      </c>
      <c r="W65" s="57">
        <f>SUM(V65,V66,V67,V68)</f>
        <v>32881212</v>
      </c>
    </row>
    <row r="66" spans="1:23" x14ac:dyDescent="0.25">
      <c r="A66" s="88"/>
      <c r="B66" s="88"/>
      <c r="C66" s="88"/>
      <c r="D66" s="88"/>
      <c r="E66" s="83"/>
      <c r="F66" s="11">
        <v>191</v>
      </c>
      <c r="G66" s="11" t="s">
        <v>29</v>
      </c>
      <c r="H66" s="92"/>
      <c r="I66" s="28">
        <v>260000</v>
      </c>
      <c r="J66" s="28">
        <v>260000</v>
      </c>
      <c r="K66" s="28">
        <v>260000</v>
      </c>
      <c r="L66" s="28">
        <v>260000</v>
      </c>
      <c r="M66" s="28">
        <v>260000</v>
      </c>
      <c r="N66" s="28">
        <v>260000</v>
      </c>
      <c r="O66" s="28">
        <v>260000</v>
      </c>
      <c r="P66" s="28">
        <v>260000</v>
      </c>
      <c r="Q66" s="28">
        <v>260000</v>
      </c>
      <c r="R66" s="28">
        <v>260000</v>
      </c>
      <c r="S66" s="28">
        <v>260000</v>
      </c>
      <c r="T66" s="28">
        <v>260000</v>
      </c>
      <c r="U66" s="29">
        <v>0</v>
      </c>
      <c r="V66" s="23">
        <f>SUM(I66:U66)</f>
        <v>3120000</v>
      </c>
      <c r="W66" s="58"/>
    </row>
    <row r="67" spans="1:23" x14ac:dyDescent="0.25">
      <c r="A67" s="88"/>
      <c r="B67" s="88"/>
      <c r="C67" s="88"/>
      <c r="D67" s="88"/>
      <c r="E67" s="83"/>
      <c r="F67" s="11">
        <v>232</v>
      </c>
      <c r="G67" s="11" t="s">
        <v>31</v>
      </c>
      <c r="H67" s="92"/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18">
        <v>0</v>
      </c>
      <c r="W67" s="58"/>
    </row>
    <row r="68" spans="1:23" x14ac:dyDescent="0.25">
      <c r="A68" s="88"/>
      <c r="B68" s="88"/>
      <c r="C68" s="88"/>
      <c r="D68" s="88"/>
      <c r="E68" s="84"/>
      <c r="F68" s="11">
        <v>199</v>
      </c>
      <c r="G68" s="11" t="s">
        <v>30</v>
      </c>
      <c r="H68" s="92"/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18">
        <v>0</v>
      </c>
      <c r="W68" s="58"/>
    </row>
    <row r="69" spans="1:23" x14ac:dyDescent="0.25">
      <c r="A69" s="88" t="s">
        <v>42</v>
      </c>
      <c r="B69" s="88"/>
      <c r="C69" s="88"/>
      <c r="D69" s="88" t="s">
        <v>43</v>
      </c>
      <c r="E69" s="82" t="s">
        <v>174</v>
      </c>
      <c r="F69" s="11">
        <v>111</v>
      </c>
      <c r="G69" s="11" t="s">
        <v>26</v>
      </c>
      <c r="H69" s="92">
        <v>3662379</v>
      </c>
      <c r="I69" s="42">
        <v>2289324</v>
      </c>
      <c r="J69" s="42">
        <v>2289324</v>
      </c>
      <c r="K69" s="42">
        <v>2289324</v>
      </c>
      <c r="L69" s="42">
        <v>2289324</v>
      </c>
      <c r="M69" s="42">
        <v>2289324</v>
      </c>
      <c r="N69" s="42">
        <v>2289324</v>
      </c>
      <c r="O69" s="42">
        <v>2289324</v>
      </c>
      <c r="P69" s="42">
        <v>2289324</v>
      </c>
      <c r="Q69" s="42">
        <v>2289324</v>
      </c>
      <c r="R69" s="42">
        <v>2289324</v>
      </c>
      <c r="S69" s="42">
        <v>2289324</v>
      </c>
      <c r="T69" s="42">
        <v>2289324</v>
      </c>
      <c r="U69" s="42">
        <v>2289324</v>
      </c>
      <c r="V69" s="23">
        <f>SUM(I69:U69)</f>
        <v>29761212</v>
      </c>
      <c r="W69" s="57">
        <f>SUM(V69,V70,V71,V72)</f>
        <v>32881212</v>
      </c>
    </row>
    <row r="70" spans="1:23" x14ac:dyDescent="0.25">
      <c r="A70" s="88"/>
      <c r="B70" s="88"/>
      <c r="C70" s="88"/>
      <c r="D70" s="88"/>
      <c r="E70" s="83"/>
      <c r="F70" s="11">
        <v>191</v>
      </c>
      <c r="G70" s="11" t="s">
        <v>29</v>
      </c>
      <c r="H70" s="92"/>
      <c r="I70" s="28">
        <v>260000</v>
      </c>
      <c r="J70" s="28">
        <v>260000</v>
      </c>
      <c r="K70" s="28">
        <v>260000</v>
      </c>
      <c r="L70" s="28">
        <v>260000</v>
      </c>
      <c r="M70" s="28">
        <v>260000</v>
      </c>
      <c r="N70" s="28">
        <v>260000</v>
      </c>
      <c r="O70" s="28">
        <v>260000</v>
      </c>
      <c r="P70" s="28">
        <v>260000</v>
      </c>
      <c r="Q70" s="28">
        <v>260000</v>
      </c>
      <c r="R70" s="28">
        <v>260000</v>
      </c>
      <c r="S70" s="28">
        <v>260000</v>
      </c>
      <c r="T70" s="28">
        <v>260000</v>
      </c>
      <c r="U70" s="29">
        <v>0</v>
      </c>
      <c r="V70" s="23">
        <f>SUM(I70:U70)</f>
        <v>3120000</v>
      </c>
      <c r="W70" s="58"/>
    </row>
    <row r="71" spans="1:23" x14ac:dyDescent="0.25">
      <c r="A71" s="88"/>
      <c r="B71" s="88"/>
      <c r="C71" s="88"/>
      <c r="D71" s="88"/>
      <c r="E71" s="83"/>
      <c r="F71" s="11">
        <v>232</v>
      </c>
      <c r="G71" s="11" t="s">
        <v>31</v>
      </c>
      <c r="H71" s="92"/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18">
        <v>0</v>
      </c>
      <c r="W71" s="58"/>
    </row>
    <row r="72" spans="1:23" x14ac:dyDescent="0.25">
      <c r="A72" s="88"/>
      <c r="B72" s="88"/>
      <c r="C72" s="88"/>
      <c r="D72" s="88"/>
      <c r="E72" s="84"/>
      <c r="F72" s="11">
        <v>199</v>
      </c>
      <c r="G72" s="11" t="s">
        <v>30</v>
      </c>
      <c r="H72" s="92"/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18">
        <v>0</v>
      </c>
      <c r="W72" s="58"/>
    </row>
    <row r="73" spans="1:23" x14ac:dyDescent="0.25">
      <c r="A73" s="88" t="s">
        <v>44</v>
      </c>
      <c r="B73" s="88"/>
      <c r="C73" s="88"/>
      <c r="D73" s="88" t="s">
        <v>45</v>
      </c>
      <c r="E73" s="82" t="s">
        <v>174</v>
      </c>
      <c r="F73" s="11">
        <v>111</v>
      </c>
      <c r="G73" s="11" t="s">
        <v>26</v>
      </c>
      <c r="H73" s="93">
        <v>3174390</v>
      </c>
      <c r="I73" s="29">
        <v>4144000</v>
      </c>
      <c r="J73" s="29">
        <v>4144000</v>
      </c>
      <c r="K73" s="29">
        <v>4144000</v>
      </c>
      <c r="L73" s="29">
        <v>4144000</v>
      </c>
      <c r="M73" s="29">
        <v>4144000</v>
      </c>
      <c r="N73" s="29">
        <v>4144000</v>
      </c>
      <c r="O73" s="29">
        <v>4144000</v>
      </c>
      <c r="P73" s="29">
        <v>4144000</v>
      </c>
      <c r="Q73" s="29">
        <v>4144000</v>
      </c>
      <c r="R73" s="29">
        <v>0</v>
      </c>
      <c r="S73" s="29">
        <v>0</v>
      </c>
      <c r="T73" s="29">
        <v>0</v>
      </c>
      <c r="U73" s="29">
        <f t="shared" ref="U73" si="0">(I73+J73+K73+L73+M73+N73+O73+P73+Q73+R73+S73+T73)/12</f>
        <v>3108000</v>
      </c>
      <c r="V73" s="23">
        <f>SUM(I73:U73)</f>
        <v>40404000</v>
      </c>
      <c r="W73" s="57">
        <f>SUM(V73,V74,V75,V76,V76,V76)</f>
        <v>42605875</v>
      </c>
    </row>
    <row r="74" spans="1:23" x14ac:dyDescent="0.25">
      <c r="A74" s="88"/>
      <c r="B74" s="88"/>
      <c r="C74" s="88"/>
      <c r="D74" s="88"/>
      <c r="E74" s="83"/>
      <c r="F74" s="11">
        <v>191</v>
      </c>
      <c r="G74" s="11" t="s">
        <v>29</v>
      </c>
      <c r="H74" s="93"/>
      <c r="I74" s="28">
        <v>260000</v>
      </c>
      <c r="J74" s="28">
        <v>260000</v>
      </c>
      <c r="K74" s="28">
        <v>260000</v>
      </c>
      <c r="L74" s="28">
        <v>260000</v>
      </c>
      <c r="M74" s="28">
        <v>260000</v>
      </c>
      <c r="N74" s="28">
        <v>260000</v>
      </c>
      <c r="O74" s="28">
        <v>260000</v>
      </c>
      <c r="P74" s="28">
        <v>260000</v>
      </c>
      <c r="Q74" s="28">
        <v>0</v>
      </c>
      <c r="R74" s="28">
        <v>0</v>
      </c>
      <c r="S74" s="28">
        <v>0</v>
      </c>
      <c r="T74" s="28">
        <v>0</v>
      </c>
      <c r="U74" s="29">
        <v>0</v>
      </c>
      <c r="V74" s="23">
        <f>SUM(I74:U74)</f>
        <v>2080000</v>
      </c>
      <c r="W74" s="58"/>
    </row>
    <row r="75" spans="1:23" x14ac:dyDescent="0.25">
      <c r="A75" s="88"/>
      <c r="B75" s="88"/>
      <c r="C75" s="88"/>
      <c r="D75" s="88"/>
      <c r="E75" s="83"/>
      <c r="F75" s="11">
        <v>232</v>
      </c>
      <c r="G75" s="11" t="s">
        <v>31</v>
      </c>
      <c r="H75" s="93"/>
      <c r="I75" s="30">
        <v>0</v>
      </c>
      <c r="J75" s="30">
        <v>0</v>
      </c>
      <c r="K75" s="30">
        <v>0</v>
      </c>
      <c r="L75" s="35">
        <v>0</v>
      </c>
      <c r="M75" s="30">
        <v>121875</v>
      </c>
      <c r="N75" s="30">
        <v>0</v>
      </c>
      <c r="O75" s="30">
        <v>0</v>
      </c>
      <c r="P75" s="31">
        <v>0</v>
      </c>
      <c r="Q75" s="30">
        <v>0</v>
      </c>
      <c r="R75" s="30">
        <v>0</v>
      </c>
      <c r="S75" s="30">
        <v>0</v>
      </c>
      <c r="T75" s="30">
        <v>0</v>
      </c>
      <c r="U75" s="30"/>
      <c r="V75" s="4">
        <f>SUM(I75:U75)</f>
        <v>121875</v>
      </c>
      <c r="W75" s="58"/>
    </row>
    <row r="76" spans="1:23" x14ac:dyDescent="0.25">
      <c r="A76" s="88"/>
      <c r="B76" s="88"/>
      <c r="C76" s="88"/>
      <c r="D76" s="88"/>
      <c r="E76" s="84"/>
      <c r="F76" s="11">
        <v>199</v>
      </c>
      <c r="G76" s="11" t="s">
        <v>30</v>
      </c>
      <c r="H76" s="93"/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18">
        <v>0</v>
      </c>
      <c r="W76" s="58"/>
    </row>
    <row r="77" spans="1:23" x14ac:dyDescent="0.25">
      <c r="A77" s="88" t="s">
        <v>46</v>
      </c>
      <c r="B77" s="88"/>
      <c r="C77" s="88"/>
      <c r="D77" s="88" t="s">
        <v>35</v>
      </c>
      <c r="E77" s="82" t="s">
        <v>174</v>
      </c>
      <c r="F77" s="11">
        <v>111</v>
      </c>
      <c r="G77" s="11" t="s">
        <v>26</v>
      </c>
      <c r="H77" s="92">
        <v>2875309</v>
      </c>
      <c r="I77" s="42">
        <v>2289324</v>
      </c>
      <c r="J77" s="42">
        <v>2289324</v>
      </c>
      <c r="K77" s="42">
        <v>2289324</v>
      </c>
      <c r="L77" s="42">
        <v>2289324</v>
      </c>
      <c r="M77" s="42">
        <v>2289324</v>
      </c>
      <c r="N77" s="42">
        <v>2289324</v>
      </c>
      <c r="O77" s="42">
        <v>2289324</v>
      </c>
      <c r="P77" s="42">
        <v>2289324</v>
      </c>
      <c r="Q77" s="42">
        <v>2289324</v>
      </c>
      <c r="R77" s="42">
        <v>2289324</v>
      </c>
      <c r="S77" s="42">
        <v>2289324</v>
      </c>
      <c r="T77" s="42">
        <v>2289324</v>
      </c>
      <c r="U77" s="42">
        <v>2289324</v>
      </c>
      <c r="V77" s="20">
        <f t="shared" ref="V77:V93" si="1">SUM(I77:U77)</f>
        <v>29761212</v>
      </c>
      <c r="W77" s="57">
        <f>SUM(V77,V78,V79,V80)</f>
        <v>35397922</v>
      </c>
    </row>
    <row r="78" spans="1:23" x14ac:dyDescent="0.25">
      <c r="A78" s="88"/>
      <c r="B78" s="88"/>
      <c r="C78" s="88"/>
      <c r="D78" s="88"/>
      <c r="E78" s="83"/>
      <c r="F78" s="11">
        <v>191</v>
      </c>
      <c r="G78" s="11" t="s">
        <v>29</v>
      </c>
      <c r="H78" s="92"/>
      <c r="I78" s="28">
        <v>260000</v>
      </c>
      <c r="J78" s="28">
        <v>260000</v>
      </c>
      <c r="K78" s="28">
        <v>260000</v>
      </c>
      <c r="L78" s="28">
        <v>260000</v>
      </c>
      <c r="M78" s="28">
        <v>260000</v>
      </c>
      <c r="N78" s="28">
        <v>260000</v>
      </c>
      <c r="O78" s="28">
        <v>260000</v>
      </c>
      <c r="P78" s="28">
        <v>260000</v>
      </c>
      <c r="Q78" s="28">
        <v>260000</v>
      </c>
      <c r="R78" s="28">
        <v>260000</v>
      </c>
      <c r="S78" s="28">
        <v>260000</v>
      </c>
      <c r="T78" s="28">
        <v>260000</v>
      </c>
      <c r="U78" s="29">
        <v>0</v>
      </c>
      <c r="V78" s="20">
        <f t="shared" si="1"/>
        <v>3120000</v>
      </c>
      <c r="W78" s="58"/>
    </row>
    <row r="79" spans="1:23" x14ac:dyDescent="0.25">
      <c r="A79" s="88"/>
      <c r="B79" s="88"/>
      <c r="C79" s="88"/>
      <c r="D79" s="88"/>
      <c r="E79" s="83"/>
      <c r="F79" s="11">
        <v>232</v>
      </c>
      <c r="G79" s="11" t="s">
        <v>31</v>
      </c>
      <c r="H79" s="92"/>
      <c r="I79" s="30">
        <v>0</v>
      </c>
      <c r="J79" s="28">
        <v>0</v>
      </c>
      <c r="K79" s="28">
        <v>342500</v>
      </c>
      <c r="L79" s="28">
        <v>718585</v>
      </c>
      <c r="M79" s="28">
        <v>782500</v>
      </c>
      <c r="N79" s="28">
        <v>673125</v>
      </c>
      <c r="O79" s="28">
        <v>0</v>
      </c>
      <c r="P79" s="35">
        <v>0</v>
      </c>
      <c r="Q79" s="28">
        <v>0</v>
      </c>
      <c r="R79" s="35">
        <v>0</v>
      </c>
      <c r="S79" s="28">
        <v>0</v>
      </c>
      <c r="T79" s="28">
        <v>0</v>
      </c>
      <c r="U79" s="28">
        <v>0</v>
      </c>
      <c r="V79" s="4">
        <f t="shared" si="1"/>
        <v>2516710</v>
      </c>
      <c r="W79" s="58"/>
    </row>
    <row r="80" spans="1:23" x14ac:dyDescent="0.25">
      <c r="A80" s="88"/>
      <c r="B80" s="88"/>
      <c r="C80" s="88"/>
      <c r="D80" s="88"/>
      <c r="E80" s="84"/>
      <c r="F80" s="11">
        <v>199</v>
      </c>
      <c r="G80" s="11" t="s">
        <v>30</v>
      </c>
      <c r="H80" s="92"/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18">
        <f t="shared" si="1"/>
        <v>0</v>
      </c>
      <c r="W80" s="58"/>
    </row>
    <row r="81" spans="1:23" x14ac:dyDescent="0.25">
      <c r="A81" s="88" t="s">
        <v>47</v>
      </c>
      <c r="B81" s="88"/>
      <c r="C81" s="88"/>
      <c r="D81" s="88" t="s">
        <v>60</v>
      </c>
      <c r="E81" s="82" t="s">
        <v>174</v>
      </c>
      <c r="F81" s="11">
        <v>111</v>
      </c>
      <c r="G81" s="11" t="s">
        <v>26</v>
      </c>
      <c r="H81" s="92">
        <v>4636720</v>
      </c>
      <c r="I81" s="29">
        <v>3156400</v>
      </c>
      <c r="J81" s="29">
        <v>3156400</v>
      </c>
      <c r="K81" s="29">
        <v>3156400</v>
      </c>
      <c r="L81" s="29">
        <v>3156400</v>
      </c>
      <c r="M81" s="29">
        <v>3156400</v>
      </c>
      <c r="N81" s="29">
        <v>3156400</v>
      </c>
      <c r="O81" s="29">
        <v>3156400</v>
      </c>
      <c r="P81" s="29">
        <v>3156400</v>
      </c>
      <c r="Q81" s="29">
        <v>0</v>
      </c>
      <c r="R81" s="29">
        <v>0</v>
      </c>
      <c r="S81" s="29">
        <v>0</v>
      </c>
      <c r="T81" s="29">
        <v>0</v>
      </c>
      <c r="U81" s="29">
        <f t="shared" ref="U81" si="2">(I81+J81+K81+L81+M81+N81+O81+P81+Q81+R81+S81+T81)/12</f>
        <v>2104266.6666666665</v>
      </c>
      <c r="V81" s="23">
        <f t="shared" si="1"/>
        <v>27355466.666666668</v>
      </c>
      <c r="W81" s="57">
        <f>SUM(V81,V82,V83,V84)</f>
        <v>29435466.666666668</v>
      </c>
    </row>
    <row r="82" spans="1:23" x14ac:dyDescent="0.25">
      <c r="A82" s="88"/>
      <c r="B82" s="88"/>
      <c r="C82" s="88"/>
      <c r="D82" s="88"/>
      <c r="E82" s="83"/>
      <c r="F82" s="11">
        <v>191</v>
      </c>
      <c r="G82" s="11" t="s">
        <v>29</v>
      </c>
      <c r="H82" s="92"/>
      <c r="I82" s="28">
        <v>260000</v>
      </c>
      <c r="J82" s="28">
        <v>260000</v>
      </c>
      <c r="K82" s="28">
        <v>260000</v>
      </c>
      <c r="L82" s="28">
        <v>260000</v>
      </c>
      <c r="M82" s="28">
        <v>260000</v>
      </c>
      <c r="N82" s="28">
        <v>260000</v>
      </c>
      <c r="O82" s="28">
        <v>260000</v>
      </c>
      <c r="P82" s="28">
        <v>260000</v>
      </c>
      <c r="Q82" s="28">
        <v>0</v>
      </c>
      <c r="R82" s="28">
        <v>0</v>
      </c>
      <c r="S82" s="28">
        <v>0</v>
      </c>
      <c r="T82" s="28">
        <v>0</v>
      </c>
      <c r="U82" s="29">
        <v>0</v>
      </c>
      <c r="V82" s="23">
        <f t="shared" si="1"/>
        <v>2080000</v>
      </c>
      <c r="W82" s="58"/>
    </row>
    <row r="83" spans="1:23" x14ac:dyDescent="0.25">
      <c r="A83" s="88"/>
      <c r="B83" s="88"/>
      <c r="C83" s="88"/>
      <c r="D83" s="88"/>
      <c r="E83" s="83"/>
      <c r="F83" s="11">
        <v>232</v>
      </c>
      <c r="G83" s="11" t="s">
        <v>31</v>
      </c>
      <c r="H83" s="92"/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1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4">
        <f t="shared" si="1"/>
        <v>0</v>
      </c>
      <c r="W83" s="58"/>
    </row>
    <row r="84" spans="1:23" x14ac:dyDescent="0.25">
      <c r="A84" s="88"/>
      <c r="B84" s="88"/>
      <c r="C84" s="88"/>
      <c r="D84" s="88"/>
      <c r="E84" s="84"/>
      <c r="F84" s="11">
        <v>199</v>
      </c>
      <c r="G84" s="11" t="s">
        <v>30</v>
      </c>
      <c r="H84" s="92"/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18">
        <f t="shared" si="1"/>
        <v>0</v>
      </c>
      <c r="W84" s="58"/>
    </row>
    <row r="85" spans="1:23" x14ac:dyDescent="0.25">
      <c r="A85" s="88" t="s">
        <v>49</v>
      </c>
      <c r="B85" s="88"/>
      <c r="C85" s="88"/>
      <c r="D85" s="88" t="s">
        <v>50</v>
      </c>
      <c r="E85" s="82" t="s">
        <v>174</v>
      </c>
      <c r="F85" s="11">
        <v>111</v>
      </c>
      <c r="G85" s="11" t="s">
        <v>26</v>
      </c>
      <c r="H85" s="92">
        <v>3250083</v>
      </c>
      <c r="I85" s="42">
        <v>2289324</v>
      </c>
      <c r="J85" s="42">
        <v>2289324</v>
      </c>
      <c r="K85" s="42">
        <v>2289324</v>
      </c>
      <c r="L85" s="42">
        <v>2289324</v>
      </c>
      <c r="M85" s="42">
        <v>2289324</v>
      </c>
      <c r="N85" s="42">
        <v>2289324</v>
      </c>
      <c r="O85" s="42">
        <v>2289324</v>
      </c>
      <c r="P85" s="42">
        <v>2289324</v>
      </c>
      <c r="Q85" s="42">
        <v>2289324</v>
      </c>
      <c r="R85" s="42">
        <v>2289324</v>
      </c>
      <c r="S85" s="42">
        <v>2289324</v>
      </c>
      <c r="T85" s="42">
        <v>2289324</v>
      </c>
      <c r="U85" s="42">
        <v>2289324</v>
      </c>
      <c r="V85" s="23">
        <f t="shared" si="1"/>
        <v>29761212</v>
      </c>
      <c r="W85" s="57">
        <f>SUM(V85,V86,V87,V88)</f>
        <v>32881212</v>
      </c>
    </row>
    <row r="86" spans="1:23" x14ac:dyDescent="0.25">
      <c r="A86" s="88"/>
      <c r="B86" s="88"/>
      <c r="C86" s="88"/>
      <c r="D86" s="88"/>
      <c r="E86" s="83"/>
      <c r="F86" s="11">
        <v>191</v>
      </c>
      <c r="G86" s="11" t="s">
        <v>29</v>
      </c>
      <c r="H86" s="92"/>
      <c r="I86" s="28">
        <v>260000</v>
      </c>
      <c r="J86" s="28">
        <v>260000</v>
      </c>
      <c r="K86" s="28">
        <v>260000</v>
      </c>
      <c r="L86" s="28">
        <v>260000</v>
      </c>
      <c r="M86" s="28">
        <v>260000</v>
      </c>
      <c r="N86" s="28">
        <v>260000</v>
      </c>
      <c r="O86" s="28">
        <v>260000</v>
      </c>
      <c r="P86" s="28">
        <v>260000</v>
      </c>
      <c r="Q86" s="28">
        <v>260000</v>
      </c>
      <c r="R86" s="28">
        <v>260000</v>
      </c>
      <c r="S86" s="28">
        <v>260000</v>
      </c>
      <c r="T86" s="28">
        <v>260000</v>
      </c>
      <c r="U86" s="29">
        <v>0</v>
      </c>
      <c r="V86" s="23">
        <f t="shared" si="1"/>
        <v>3120000</v>
      </c>
      <c r="W86" s="58"/>
    </row>
    <row r="87" spans="1:23" x14ac:dyDescent="0.25">
      <c r="A87" s="88"/>
      <c r="B87" s="88"/>
      <c r="C87" s="88"/>
      <c r="D87" s="88"/>
      <c r="E87" s="83"/>
      <c r="F87" s="11">
        <v>232</v>
      </c>
      <c r="G87" s="11" t="s">
        <v>31</v>
      </c>
      <c r="H87" s="92"/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18">
        <f t="shared" si="1"/>
        <v>0</v>
      </c>
      <c r="W87" s="58"/>
    </row>
    <row r="88" spans="1:23" x14ac:dyDescent="0.25">
      <c r="A88" s="88"/>
      <c r="B88" s="88"/>
      <c r="C88" s="88"/>
      <c r="D88" s="88"/>
      <c r="E88" s="84"/>
      <c r="F88" s="11">
        <v>199</v>
      </c>
      <c r="G88" s="11" t="s">
        <v>30</v>
      </c>
      <c r="H88" s="92"/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18">
        <f t="shared" si="1"/>
        <v>0</v>
      </c>
      <c r="W88" s="58"/>
    </row>
    <row r="89" spans="1:23" x14ac:dyDescent="0.25">
      <c r="A89" s="88" t="s">
        <v>52</v>
      </c>
      <c r="B89" s="88"/>
      <c r="C89" s="88"/>
      <c r="D89" s="88" t="s">
        <v>53</v>
      </c>
      <c r="E89" s="82" t="s">
        <v>174</v>
      </c>
      <c r="F89" s="11">
        <v>111</v>
      </c>
      <c r="G89" s="11" t="s">
        <v>26</v>
      </c>
      <c r="H89" s="92">
        <v>6133884</v>
      </c>
      <c r="I89" s="29">
        <v>2611500</v>
      </c>
      <c r="J89" s="29">
        <v>2611500</v>
      </c>
      <c r="K89" s="29">
        <v>2611500</v>
      </c>
      <c r="L89" s="29">
        <v>2611500</v>
      </c>
      <c r="M89" s="29">
        <v>2611500</v>
      </c>
      <c r="N89" s="29">
        <v>2611500</v>
      </c>
      <c r="O89" s="29">
        <v>2611500</v>
      </c>
      <c r="P89" s="29">
        <v>2611500</v>
      </c>
      <c r="Q89" s="29">
        <v>2611500</v>
      </c>
      <c r="R89" s="29">
        <v>2611500</v>
      </c>
      <c r="S89" s="29">
        <v>2611500</v>
      </c>
      <c r="T89" s="29">
        <v>2611500</v>
      </c>
      <c r="U89" s="29">
        <f t="shared" ref="U89" si="3">(I89+J89+K89+L89+M89+N89+O89+P89+Q89+R89+S89+T89)/12</f>
        <v>2611500</v>
      </c>
      <c r="V89" s="23">
        <f t="shared" si="1"/>
        <v>33949500</v>
      </c>
      <c r="W89" s="57">
        <f>SUM(V89,V90,V91,V92)</f>
        <v>37069500</v>
      </c>
    </row>
    <row r="90" spans="1:23" x14ac:dyDescent="0.25">
      <c r="A90" s="88"/>
      <c r="B90" s="88"/>
      <c r="C90" s="88"/>
      <c r="D90" s="88"/>
      <c r="E90" s="83"/>
      <c r="F90" s="11">
        <v>191</v>
      </c>
      <c r="G90" s="11" t="s">
        <v>29</v>
      </c>
      <c r="H90" s="92"/>
      <c r="I90" s="28">
        <v>260000</v>
      </c>
      <c r="J90" s="28">
        <v>260000</v>
      </c>
      <c r="K90" s="28">
        <v>260000</v>
      </c>
      <c r="L90" s="28">
        <v>260000</v>
      </c>
      <c r="M90" s="28">
        <v>260000</v>
      </c>
      <c r="N90" s="28">
        <v>260000</v>
      </c>
      <c r="O90" s="28">
        <v>260000</v>
      </c>
      <c r="P90" s="28">
        <v>260000</v>
      </c>
      <c r="Q90" s="28">
        <v>260000</v>
      </c>
      <c r="R90" s="28">
        <v>260000</v>
      </c>
      <c r="S90" s="28">
        <v>260000</v>
      </c>
      <c r="T90" s="28">
        <v>260000</v>
      </c>
      <c r="U90" s="29">
        <v>0</v>
      </c>
      <c r="V90" s="23">
        <f t="shared" si="1"/>
        <v>3120000</v>
      </c>
      <c r="W90" s="58"/>
    </row>
    <row r="91" spans="1:23" x14ac:dyDescent="0.25">
      <c r="A91" s="88"/>
      <c r="B91" s="88"/>
      <c r="C91" s="88"/>
      <c r="D91" s="88"/>
      <c r="E91" s="83"/>
      <c r="F91" s="11">
        <v>232</v>
      </c>
      <c r="G91" s="11" t="s">
        <v>31</v>
      </c>
      <c r="H91" s="92"/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18">
        <f t="shared" si="1"/>
        <v>0</v>
      </c>
      <c r="W91" s="58"/>
    </row>
    <row r="92" spans="1:23" x14ac:dyDescent="0.25">
      <c r="A92" s="88"/>
      <c r="B92" s="88"/>
      <c r="C92" s="88"/>
      <c r="D92" s="88"/>
      <c r="E92" s="84"/>
      <c r="F92" s="11">
        <v>199</v>
      </c>
      <c r="G92" s="11" t="s">
        <v>30</v>
      </c>
      <c r="H92" s="92"/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18">
        <f t="shared" si="1"/>
        <v>0</v>
      </c>
      <c r="W92" s="58"/>
    </row>
    <row r="93" spans="1:23" x14ac:dyDescent="0.25">
      <c r="A93" s="88" t="s">
        <v>54</v>
      </c>
      <c r="B93" s="88"/>
      <c r="C93" s="88"/>
      <c r="D93" s="88" t="s">
        <v>55</v>
      </c>
      <c r="E93" s="82" t="s">
        <v>174</v>
      </c>
      <c r="F93" s="11">
        <v>111</v>
      </c>
      <c r="G93" s="11" t="s">
        <v>26</v>
      </c>
      <c r="H93" s="92">
        <v>3749451</v>
      </c>
      <c r="I93" s="42">
        <v>2289324</v>
      </c>
      <c r="J93" s="42">
        <v>2289324</v>
      </c>
      <c r="K93" s="42">
        <v>2289324</v>
      </c>
      <c r="L93" s="42">
        <v>2289324</v>
      </c>
      <c r="M93" s="42">
        <v>2289324</v>
      </c>
      <c r="N93" s="42">
        <v>2289324</v>
      </c>
      <c r="O93" s="42">
        <v>2289324</v>
      </c>
      <c r="P93" s="42">
        <v>2289324</v>
      </c>
      <c r="Q93" s="42">
        <v>2289324</v>
      </c>
      <c r="R93" s="42">
        <v>2289324</v>
      </c>
      <c r="S93" s="42">
        <v>2289324</v>
      </c>
      <c r="T93" s="42">
        <v>2289324</v>
      </c>
      <c r="U93" s="42">
        <v>2289324</v>
      </c>
      <c r="V93" s="23">
        <f t="shared" si="1"/>
        <v>29761212</v>
      </c>
      <c r="W93" s="57">
        <f>SUM(V93,V94,V95,V96)</f>
        <v>32881212</v>
      </c>
    </row>
    <row r="94" spans="1:23" x14ac:dyDescent="0.25">
      <c r="A94" s="88"/>
      <c r="B94" s="88"/>
      <c r="C94" s="88"/>
      <c r="D94" s="88"/>
      <c r="E94" s="83"/>
      <c r="F94" s="11">
        <v>191</v>
      </c>
      <c r="G94" s="11" t="s">
        <v>29</v>
      </c>
      <c r="H94" s="92"/>
      <c r="I94" s="28">
        <v>260000</v>
      </c>
      <c r="J94" s="28">
        <v>260000</v>
      </c>
      <c r="K94" s="28">
        <v>260000</v>
      </c>
      <c r="L94" s="28">
        <v>260000</v>
      </c>
      <c r="M94" s="28">
        <v>260000</v>
      </c>
      <c r="N94" s="28">
        <v>260000</v>
      </c>
      <c r="O94" s="28">
        <v>260000</v>
      </c>
      <c r="P94" s="28">
        <v>260000</v>
      </c>
      <c r="Q94" s="28">
        <v>260000</v>
      </c>
      <c r="R94" s="28">
        <v>260000</v>
      </c>
      <c r="S94" s="28">
        <v>260000</v>
      </c>
      <c r="T94" s="28">
        <v>260000</v>
      </c>
      <c r="U94" s="29">
        <v>0</v>
      </c>
      <c r="V94" s="23">
        <f t="shared" ref="V94:V96" si="4">SUM(I94:U94)</f>
        <v>3120000</v>
      </c>
      <c r="W94" s="58"/>
    </row>
    <row r="95" spans="1:23" x14ac:dyDescent="0.25">
      <c r="A95" s="88"/>
      <c r="B95" s="88"/>
      <c r="C95" s="88"/>
      <c r="D95" s="88"/>
      <c r="E95" s="83"/>
      <c r="F95" s="11">
        <v>232</v>
      </c>
      <c r="G95" s="11" t="s">
        <v>31</v>
      </c>
      <c r="H95" s="92"/>
      <c r="I95" s="30">
        <v>0</v>
      </c>
      <c r="J95" s="30">
        <v>0</v>
      </c>
      <c r="K95" s="30">
        <v>0</v>
      </c>
      <c r="L95" s="30">
        <v>0</v>
      </c>
      <c r="M95" s="31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23">
        <f t="shared" si="4"/>
        <v>0</v>
      </c>
      <c r="W95" s="58"/>
    </row>
    <row r="96" spans="1:23" x14ac:dyDescent="0.25">
      <c r="A96" s="88"/>
      <c r="B96" s="88"/>
      <c r="C96" s="88"/>
      <c r="D96" s="88"/>
      <c r="E96" s="84"/>
      <c r="F96" s="11">
        <v>199</v>
      </c>
      <c r="G96" s="11" t="s">
        <v>30</v>
      </c>
      <c r="H96" s="92"/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23">
        <f t="shared" si="4"/>
        <v>0</v>
      </c>
      <c r="W96" s="58"/>
    </row>
    <row r="97" spans="1:23" x14ac:dyDescent="0.25">
      <c r="A97" s="88" t="s">
        <v>56</v>
      </c>
      <c r="B97" s="88"/>
      <c r="C97" s="88"/>
      <c r="D97" s="88" t="s">
        <v>57</v>
      </c>
      <c r="E97" s="82" t="s">
        <v>174</v>
      </c>
      <c r="F97" s="11">
        <v>111</v>
      </c>
      <c r="G97" s="11" t="s">
        <v>26</v>
      </c>
      <c r="H97" s="92">
        <v>5054807</v>
      </c>
      <c r="I97" s="42">
        <v>2289324</v>
      </c>
      <c r="J97" s="42">
        <v>2289324</v>
      </c>
      <c r="K97" s="42">
        <v>2289324</v>
      </c>
      <c r="L97" s="42">
        <v>2289324</v>
      </c>
      <c r="M97" s="42">
        <v>2289324</v>
      </c>
      <c r="N97" s="42">
        <v>2289324</v>
      </c>
      <c r="O97" s="42">
        <v>2289324</v>
      </c>
      <c r="P97" s="42">
        <v>2289324</v>
      </c>
      <c r="Q97" s="42">
        <v>2289324</v>
      </c>
      <c r="R97" s="42">
        <v>2289324</v>
      </c>
      <c r="S97" s="42">
        <v>2289324</v>
      </c>
      <c r="T97" s="42">
        <v>2289324</v>
      </c>
      <c r="U97" s="42">
        <v>2289324</v>
      </c>
      <c r="V97" s="23">
        <f>SUM(I97:U97)</f>
        <v>29761212</v>
      </c>
      <c r="W97" s="57">
        <f>SUM(V97,V98,V99,V100)</f>
        <v>32881212</v>
      </c>
    </row>
    <row r="98" spans="1:23" x14ac:dyDescent="0.25">
      <c r="A98" s="88"/>
      <c r="B98" s="88"/>
      <c r="C98" s="88"/>
      <c r="D98" s="88"/>
      <c r="E98" s="83"/>
      <c r="F98" s="11">
        <v>191</v>
      </c>
      <c r="G98" s="11" t="s">
        <v>29</v>
      </c>
      <c r="H98" s="92"/>
      <c r="I98" s="28">
        <v>260000</v>
      </c>
      <c r="J98" s="28">
        <v>260000</v>
      </c>
      <c r="K98" s="28">
        <v>260000</v>
      </c>
      <c r="L98" s="28">
        <v>260000</v>
      </c>
      <c r="M98" s="28">
        <v>260000</v>
      </c>
      <c r="N98" s="28">
        <v>260000</v>
      </c>
      <c r="O98" s="28">
        <v>260000</v>
      </c>
      <c r="P98" s="28">
        <v>260000</v>
      </c>
      <c r="Q98" s="28">
        <v>260000</v>
      </c>
      <c r="R98" s="28">
        <v>260000</v>
      </c>
      <c r="S98" s="28">
        <v>260000</v>
      </c>
      <c r="T98" s="28">
        <v>260000</v>
      </c>
      <c r="U98" s="29">
        <v>0</v>
      </c>
      <c r="V98" s="23">
        <f t="shared" ref="V98:V100" si="5">SUM(I98:U98)</f>
        <v>3120000</v>
      </c>
      <c r="W98" s="58"/>
    </row>
    <row r="99" spans="1:23" x14ac:dyDescent="0.25">
      <c r="A99" s="88"/>
      <c r="B99" s="88"/>
      <c r="C99" s="88"/>
      <c r="D99" s="88"/>
      <c r="E99" s="83"/>
      <c r="F99" s="11">
        <v>232</v>
      </c>
      <c r="G99" s="11" t="s">
        <v>31</v>
      </c>
      <c r="H99" s="92"/>
      <c r="I99" s="30">
        <v>0</v>
      </c>
      <c r="J99" s="30">
        <v>0</v>
      </c>
      <c r="K99" s="30">
        <v>0</v>
      </c>
      <c r="L99" s="30">
        <v>0</v>
      </c>
      <c r="M99" s="31">
        <v>0</v>
      </c>
      <c r="N99" s="28">
        <v>0</v>
      </c>
      <c r="O99" s="28">
        <v>0</v>
      </c>
      <c r="P99" s="28">
        <v>0</v>
      </c>
      <c r="Q99" s="28">
        <v>0</v>
      </c>
      <c r="R99" s="35">
        <v>0</v>
      </c>
      <c r="S99" s="28">
        <v>0</v>
      </c>
      <c r="T99" s="28">
        <v>0</v>
      </c>
      <c r="U99" s="28"/>
      <c r="V99" s="23">
        <f t="shared" si="5"/>
        <v>0</v>
      </c>
      <c r="W99" s="58"/>
    </row>
    <row r="100" spans="1:23" x14ac:dyDescent="0.25">
      <c r="A100" s="88"/>
      <c r="B100" s="88"/>
      <c r="C100" s="88"/>
      <c r="D100" s="88"/>
      <c r="E100" s="84"/>
      <c r="F100" s="11">
        <v>199</v>
      </c>
      <c r="G100" s="11" t="s">
        <v>30</v>
      </c>
      <c r="H100" s="92"/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23">
        <f t="shared" si="5"/>
        <v>0</v>
      </c>
      <c r="W100" s="58"/>
    </row>
    <row r="101" spans="1:23" x14ac:dyDescent="0.25">
      <c r="A101" s="88" t="s">
        <v>58</v>
      </c>
      <c r="B101" s="88"/>
      <c r="C101" s="88"/>
      <c r="D101" s="88" t="s">
        <v>71</v>
      </c>
      <c r="E101" s="82" t="s">
        <v>174</v>
      </c>
      <c r="F101" s="11">
        <v>111</v>
      </c>
      <c r="G101" s="11" t="s">
        <v>26</v>
      </c>
      <c r="H101" s="92">
        <v>3038807</v>
      </c>
      <c r="I101" s="29">
        <v>2688500</v>
      </c>
      <c r="J101" s="29">
        <v>2688500</v>
      </c>
      <c r="K101" s="29">
        <v>2688500</v>
      </c>
      <c r="L101" s="29">
        <v>2688500</v>
      </c>
      <c r="M101" s="29">
        <v>2688500</v>
      </c>
      <c r="N101" s="29">
        <v>2688500</v>
      </c>
      <c r="O101" s="29">
        <v>2688500</v>
      </c>
      <c r="P101" s="29">
        <v>2688500</v>
      </c>
      <c r="Q101" s="29">
        <v>2688500</v>
      </c>
      <c r="R101" s="29">
        <v>2688500</v>
      </c>
      <c r="S101" s="29">
        <v>2688500</v>
      </c>
      <c r="T101" s="29">
        <v>2688500</v>
      </c>
      <c r="U101" s="29">
        <f t="shared" ref="U101" si="6">(I101+J101+K101+L101+M101+N101+O101+P101+Q101+R101+S101+T101)/12</f>
        <v>2688500</v>
      </c>
      <c r="V101" s="23">
        <f>SUM(I101:U101)</f>
        <v>34950500</v>
      </c>
      <c r="W101" s="57">
        <f>SUM(V101,V102,V103,V104)</f>
        <v>38070500</v>
      </c>
    </row>
    <row r="102" spans="1:23" x14ac:dyDescent="0.25">
      <c r="A102" s="88"/>
      <c r="B102" s="88"/>
      <c r="C102" s="88"/>
      <c r="D102" s="88"/>
      <c r="E102" s="83"/>
      <c r="F102" s="11">
        <v>191</v>
      </c>
      <c r="G102" s="11" t="s">
        <v>29</v>
      </c>
      <c r="H102" s="92"/>
      <c r="I102" s="28">
        <v>260000</v>
      </c>
      <c r="J102" s="28">
        <v>260000</v>
      </c>
      <c r="K102" s="28">
        <v>260000</v>
      </c>
      <c r="L102" s="28">
        <v>260000</v>
      </c>
      <c r="M102" s="28">
        <v>260000</v>
      </c>
      <c r="N102" s="28">
        <v>260000</v>
      </c>
      <c r="O102" s="28">
        <v>260000</v>
      </c>
      <c r="P102" s="28">
        <v>260000</v>
      </c>
      <c r="Q102" s="28">
        <v>260000</v>
      </c>
      <c r="R102" s="28">
        <v>260000</v>
      </c>
      <c r="S102" s="28">
        <v>260000</v>
      </c>
      <c r="T102" s="28">
        <v>260000</v>
      </c>
      <c r="U102" s="29">
        <v>0</v>
      </c>
      <c r="V102" s="23">
        <f t="shared" ref="V102:V104" si="7">SUM(I102:U102)</f>
        <v>3120000</v>
      </c>
      <c r="W102" s="58"/>
    </row>
    <row r="103" spans="1:23" x14ac:dyDescent="0.25">
      <c r="A103" s="88"/>
      <c r="B103" s="88"/>
      <c r="C103" s="88"/>
      <c r="D103" s="88"/>
      <c r="E103" s="83"/>
      <c r="F103" s="11">
        <v>232</v>
      </c>
      <c r="G103" s="11" t="s">
        <v>31</v>
      </c>
      <c r="H103" s="92"/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1">
        <v>0</v>
      </c>
      <c r="T103" s="31">
        <v>0</v>
      </c>
      <c r="U103" s="30">
        <v>0</v>
      </c>
      <c r="V103" s="23">
        <f t="shared" si="7"/>
        <v>0</v>
      </c>
      <c r="W103" s="58"/>
    </row>
    <row r="104" spans="1:23" x14ac:dyDescent="0.25">
      <c r="A104" s="88"/>
      <c r="B104" s="88"/>
      <c r="C104" s="88"/>
      <c r="D104" s="88"/>
      <c r="E104" s="84"/>
      <c r="F104" s="11">
        <v>199</v>
      </c>
      <c r="G104" s="11" t="s">
        <v>30</v>
      </c>
      <c r="H104" s="92"/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23">
        <f t="shared" si="7"/>
        <v>0</v>
      </c>
      <c r="W104" s="58"/>
    </row>
    <row r="105" spans="1:23" x14ac:dyDescent="0.25">
      <c r="A105" s="88" t="s">
        <v>59</v>
      </c>
      <c r="B105" s="88"/>
      <c r="C105" s="88"/>
      <c r="D105" s="88" t="s">
        <v>60</v>
      </c>
      <c r="E105" s="82" t="s">
        <v>174</v>
      </c>
      <c r="F105" s="11">
        <v>111</v>
      </c>
      <c r="G105" s="11" t="s">
        <v>26</v>
      </c>
      <c r="H105" s="94">
        <v>5427313</v>
      </c>
      <c r="I105" s="29">
        <v>3156400</v>
      </c>
      <c r="J105" s="29">
        <v>3156400</v>
      </c>
      <c r="K105" s="29">
        <v>3156400</v>
      </c>
      <c r="L105" s="29">
        <v>3156400</v>
      </c>
      <c r="M105" s="29">
        <v>3156400</v>
      </c>
      <c r="N105" s="29">
        <v>3156400</v>
      </c>
      <c r="O105" s="29">
        <v>3156400</v>
      </c>
      <c r="P105" s="29">
        <v>3156400</v>
      </c>
      <c r="Q105" s="29">
        <v>7425200</v>
      </c>
      <c r="R105" s="29">
        <v>7425200</v>
      </c>
      <c r="S105" s="29">
        <v>7425200</v>
      </c>
      <c r="T105" s="29">
        <v>7425200</v>
      </c>
      <c r="U105" s="29">
        <f t="shared" ref="U105" si="8">(I105+J105+K105+L105+M105+N105+O105+P105+Q105+R105+S105+T105)/12</f>
        <v>4579333.333333333</v>
      </c>
      <c r="V105" s="23">
        <f>SUM(I105:U105)</f>
        <v>59531333.333333336</v>
      </c>
      <c r="W105" s="57">
        <f>SUM(V105,V106,V107,V108,V109)</f>
        <v>62651333.333333336</v>
      </c>
    </row>
    <row r="106" spans="1:23" x14ac:dyDescent="0.25">
      <c r="A106" s="88"/>
      <c r="B106" s="88"/>
      <c r="C106" s="88"/>
      <c r="D106" s="88"/>
      <c r="E106" s="83"/>
      <c r="F106" s="11">
        <v>191</v>
      </c>
      <c r="G106" s="11" t="s">
        <v>29</v>
      </c>
      <c r="H106" s="94"/>
      <c r="I106" s="28">
        <v>260000</v>
      </c>
      <c r="J106" s="28">
        <v>260000</v>
      </c>
      <c r="K106" s="28">
        <v>260000</v>
      </c>
      <c r="L106" s="28">
        <v>260000</v>
      </c>
      <c r="M106" s="28">
        <v>260000</v>
      </c>
      <c r="N106" s="28">
        <v>260000</v>
      </c>
      <c r="O106" s="28">
        <v>260000</v>
      </c>
      <c r="P106" s="28">
        <v>260000</v>
      </c>
      <c r="Q106" s="28">
        <v>260000</v>
      </c>
      <c r="R106" s="28">
        <v>260000</v>
      </c>
      <c r="S106" s="28">
        <v>260000</v>
      </c>
      <c r="T106" s="28">
        <v>260000</v>
      </c>
      <c r="U106" s="29">
        <v>0</v>
      </c>
      <c r="V106" s="23">
        <f t="shared" ref="V106:V109" si="9">SUM(I106:U106)</f>
        <v>3120000</v>
      </c>
      <c r="W106" s="58"/>
    </row>
    <row r="107" spans="1:23" x14ac:dyDescent="0.25">
      <c r="A107" s="88"/>
      <c r="B107" s="88"/>
      <c r="C107" s="88"/>
      <c r="D107" s="88"/>
      <c r="E107" s="83"/>
      <c r="F107" s="11">
        <v>232</v>
      </c>
      <c r="G107" s="11" t="s">
        <v>31</v>
      </c>
      <c r="H107" s="94"/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5">
        <v>0</v>
      </c>
      <c r="Q107" s="30">
        <v>0</v>
      </c>
      <c r="R107" s="35">
        <v>0</v>
      </c>
      <c r="S107" s="31">
        <v>0</v>
      </c>
      <c r="T107" s="31">
        <v>0</v>
      </c>
      <c r="U107" s="30">
        <v>0</v>
      </c>
      <c r="V107" s="23">
        <f t="shared" si="9"/>
        <v>0</v>
      </c>
      <c r="W107" s="58"/>
    </row>
    <row r="108" spans="1:23" s="9" customFormat="1" x14ac:dyDescent="0.25">
      <c r="A108" s="88"/>
      <c r="B108" s="88"/>
      <c r="C108" s="88"/>
      <c r="D108" s="88"/>
      <c r="E108" s="83"/>
      <c r="F108" s="13">
        <v>133</v>
      </c>
      <c r="G108" s="13" t="s">
        <v>85</v>
      </c>
      <c r="H108" s="94"/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1">
        <v>0</v>
      </c>
      <c r="T108" s="31">
        <v>0</v>
      </c>
      <c r="U108" s="32">
        <v>0</v>
      </c>
      <c r="V108" s="4">
        <f t="shared" si="9"/>
        <v>0</v>
      </c>
      <c r="W108" s="58"/>
    </row>
    <row r="109" spans="1:23" x14ac:dyDescent="0.25">
      <c r="A109" s="88"/>
      <c r="B109" s="88"/>
      <c r="C109" s="88"/>
      <c r="D109" s="88"/>
      <c r="E109" s="84"/>
      <c r="F109" s="11">
        <v>199</v>
      </c>
      <c r="G109" s="11" t="s">
        <v>30</v>
      </c>
      <c r="H109" s="94"/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30">
        <v>0</v>
      </c>
      <c r="U109" s="30">
        <v>0</v>
      </c>
      <c r="V109" s="23">
        <f t="shared" si="9"/>
        <v>0</v>
      </c>
      <c r="W109" s="58"/>
    </row>
    <row r="110" spans="1:23" x14ac:dyDescent="0.25">
      <c r="A110" s="88" t="s">
        <v>61</v>
      </c>
      <c r="B110" s="88"/>
      <c r="C110" s="88"/>
      <c r="D110" s="88" t="s">
        <v>62</v>
      </c>
      <c r="E110" s="82" t="s">
        <v>174</v>
      </c>
      <c r="F110" s="11">
        <v>111</v>
      </c>
      <c r="G110" s="11" t="s">
        <v>26</v>
      </c>
      <c r="H110" s="89">
        <v>1666481</v>
      </c>
      <c r="I110" s="29">
        <v>2921600</v>
      </c>
      <c r="J110" s="29">
        <v>2921600</v>
      </c>
      <c r="K110" s="29">
        <v>2921600</v>
      </c>
      <c r="L110" s="29">
        <v>2921600</v>
      </c>
      <c r="M110" s="29">
        <v>2921600</v>
      </c>
      <c r="N110" s="29">
        <v>2921600</v>
      </c>
      <c r="O110" s="29">
        <v>2921600</v>
      </c>
      <c r="P110" s="29">
        <v>2921600</v>
      </c>
      <c r="Q110" s="29">
        <v>2921600</v>
      </c>
      <c r="R110" s="29">
        <v>2921600</v>
      </c>
      <c r="S110" s="29">
        <v>2921600</v>
      </c>
      <c r="T110" s="29">
        <v>2921600</v>
      </c>
      <c r="U110" s="29">
        <f t="shared" ref="U110" si="10">(I110+J110+K110+L110+M110+N110+O110+P110+Q110+R110+S110+T110)/12</f>
        <v>2921600</v>
      </c>
      <c r="V110" s="23">
        <f>SUM(I110:U110)</f>
        <v>37980800</v>
      </c>
      <c r="W110" s="57">
        <f>SUM(V110,V111,V112,V113)</f>
        <v>41100800</v>
      </c>
    </row>
    <row r="111" spans="1:23" x14ac:dyDescent="0.25">
      <c r="A111" s="88"/>
      <c r="B111" s="88"/>
      <c r="C111" s="88"/>
      <c r="D111" s="88"/>
      <c r="E111" s="83"/>
      <c r="F111" s="11">
        <v>191</v>
      </c>
      <c r="G111" s="11" t="s">
        <v>29</v>
      </c>
      <c r="H111" s="89"/>
      <c r="I111" s="28">
        <v>260000</v>
      </c>
      <c r="J111" s="28">
        <v>260000</v>
      </c>
      <c r="K111" s="28">
        <v>260000</v>
      </c>
      <c r="L111" s="28">
        <v>260000</v>
      </c>
      <c r="M111" s="28">
        <v>260000</v>
      </c>
      <c r="N111" s="28">
        <v>260000</v>
      </c>
      <c r="O111" s="28">
        <v>260000</v>
      </c>
      <c r="P111" s="28">
        <v>260000</v>
      </c>
      <c r="Q111" s="28">
        <v>260000</v>
      </c>
      <c r="R111" s="28">
        <v>260000</v>
      </c>
      <c r="S111" s="28">
        <v>260000</v>
      </c>
      <c r="T111" s="28">
        <v>260000</v>
      </c>
      <c r="U111" s="29">
        <v>0</v>
      </c>
      <c r="V111" s="23">
        <f t="shared" ref="V111:V113" si="11">SUM(I111:U111)</f>
        <v>3120000</v>
      </c>
      <c r="W111" s="58"/>
    </row>
    <row r="112" spans="1:23" x14ac:dyDescent="0.25">
      <c r="A112" s="88"/>
      <c r="B112" s="88"/>
      <c r="C112" s="88"/>
      <c r="D112" s="88"/>
      <c r="E112" s="83"/>
      <c r="F112" s="11">
        <v>232</v>
      </c>
      <c r="G112" s="11" t="s">
        <v>31</v>
      </c>
      <c r="H112" s="89"/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23">
        <f t="shared" si="11"/>
        <v>0</v>
      </c>
      <c r="W112" s="58"/>
    </row>
    <row r="113" spans="1:23" x14ac:dyDescent="0.25">
      <c r="A113" s="88"/>
      <c r="B113" s="88"/>
      <c r="C113" s="88"/>
      <c r="D113" s="88"/>
      <c r="E113" s="84"/>
      <c r="F113" s="11">
        <v>199</v>
      </c>
      <c r="G113" s="11" t="s">
        <v>30</v>
      </c>
      <c r="H113" s="89"/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23">
        <f t="shared" si="11"/>
        <v>0</v>
      </c>
      <c r="W113" s="58"/>
    </row>
    <row r="114" spans="1:23" x14ac:dyDescent="0.25">
      <c r="A114" s="88" t="s">
        <v>63</v>
      </c>
      <c r="B114" s="88"/>
      <c r="C114" s="88"/>
      <c r="D114" s="88" t="s">
        <v>41</v>
      </c>
      <c r="E114" s="82" t="s">
        <v>174</v>
      </c>
      <c r="F114" s="11">
        <v>111</v>
      </c>
      <c r="G114" s="11" t="s">
        <v>26</v>
      </c>
      <c r="H114" s="94">
        <v>5234952</v>
      </c>
      <c r="I114" s="42">
        <v>2289324</v>
      </c>
      <c r="J114" s="42">
        <v>2289324</v>
      </c>
      <c r="K114" s="42">
        <v>2289324</v>
      </c>
      <c r="L114" s="42">
        <v>2289324</v>
      </c>
      <c r="M114" s="42">
        <v>2289324</v>
      </c>
      <c r="N114" s="42">
        <v>2289324</v>
      </c>
      <c r="O114" s="42">
        <v>2289324</v>
      </c>
      <c r="P114" s="42">
        <v>2289324</v>
      </c>
      <c r="Q114" s="42">
        <v>2289324</v>
      </c>
      <c r="R114" s="42">
        <v>2289324</v>
      </c>
      <c r="S114" s="42">
        <v>2289324</v>
      </c>
      <c r="T114" s="42">
        <v>2289324</v>
      </c>
      <c r="U114" s="42">
        <v>2289324</v>
      </c>
      <c r="V114" s="23">
        <f>SUM(I114:U114)</f>
        <v>29761212</v>
      </c>
      <c r="W114" s="57">
        <f>SUM(V115,V114,V116,V117)</f>
        <v>32881212</v>
      </c>
    </row>
    <row r="115" spans="1:23" x14ac:dyDescent="0.25">
      <c r="A115" s="88"/>
      <c r="B115" s="88"/>
      <c r="C115" s="88"/>
      <c r="D115" s="88"/>
      <c r="E115" s="83"/>
      <c r="F115" s="11">
        <v>191</v>
      </c>
      <c r="G115" s="11" t="s">
        <v>29</v>
      </c>
      <c r="H115" s="94"/>
      <c r="I115" s="28">
        <v>260000</v>
      </c>
      <c r="J115" s="28">
        <v>260000</v>
      </c>
      <c r="K115" s="28">
        <v>260000</v>
      </c>
      <c r="L115" s="28">
        <v>260000</v>
      </c>
      <c r="M115" s="28">
        <v>260000</v>
      </c>
      <c r="N115" s="28">
        <v>260000</v>
      </c>
      <c r="O115" s="28">
        <v>260000</v>
      </c>
      <c r="P115" s="28">
        <v>260000</v>
      </c>
      <c r="Q115" s="28">
        <v>260000</v>
      </c>
      <c r="R115" s="28">
        <v>260000</v>
      </c>
      <c r="S115" s="28">
        <v>260000</v>
      </c>
      <c r="T115" s="28">
        <v>260000</v>
      </c>
      <c r="U115" s="29">
        <v>0</v>
      </c>
      <c r="V115" s="23">
        <f t="shared" ref="V115:V117" si="12">SUM(I115:U115)</f>
        <v>3120000</v>
      </c>
      <c r="W115" s="58"/>
    </row>
    <row r="116" spans="1:23" x14ac:dyDescent="0.25">
      <c r="A116" s="88"/>
      <c r="B116" s="88"/>
      <c r="C116" s="88"/>
      <c r="D116" s="88"/>
      <c r="E116" s="83"/>
      <c r="F116" s="11">
        <v>232</v>
      </c>
      <c r="G116" s="11" t="s">
        <v>31</v>
      </c>
      <c r="H116" s="94"/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23">
        <f t="shared" si="12"/>
        <v>0</v>
      </c>
      <c r="W116" s="58"/>
    </row>
    <row r="117" spans="1:23" x14ac:dyDescent="0.25">
      <c r="A117" s="88"/>
      <c r="B117" s="88"/>
      <c r="C117" s="88"/>
      <c r="D117" s="88"/>
      <c r="E117" s="84"/>
      <c r="F117" s="11">
        <v>199</v>
      </c>
      <c r="G117" s="11" t="s">
        <v>30</v>
      </c>
      <c r="H117" s="94"/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23">
        <f t="shared" si="12"/>
        <v>0</v>
      </c>
      <c r="W117" s="58"/>
    </row>
    <row r="118" spans="1:23" x14ac:dyDescent="0.25">
      <c r="A118" s="88" t="s">
        <v>64</v>
      </c>
      <c r="B118" s="88"/>
      <c r="C118" s="88"/>
      <c r="D118" s="88" t="s">
        <v>62</v>
      </c>
      <c r="E118" s="82" t="s">
        <v>174</v>
      </c>
      <c r="F118" s="11">
        <v>111</v>
      </c>
      <c r="G118" s="11" t="s">
        <v>26</v>
      </c>
      <c r="H118" s="94">
        <v>880239</v>
      </c>
      <c r="I118" s="29">
        <v>2921600</v>
      </c>
      <c r="J118" s="29">
        <v>2921600</v>
      </c>
      <c r="K118" s="29">
        <v>2921600</v>
      </c>
      <c r="L118" s="29">
        <v>2921600</v>
      </c>
      <c r="M118" s="29">
        <v>2921600</v>
      </c>
      <c r="N118" s="29">
        <v>2921600</v>
      </c>
      <c r="O118" s="29">
        <v>2921600</v>
      </c>
      <c r="P118" s="29">
        <v>2921600</v>
      </c>
      <c r="Q118" s="29">
        <v>2921600</v>
      </c>
      <c r="R118" s="29">
        <v>2921600</v>
      </c>
      <c r="S118" s="29">
        <v>2921600</v>
      </c>
      <c r="T118" s="29">
        <v>2921600</v>
      </c>
      <c r="U118" s="29">
        <f t="shared" ref="U118" si="13">(I118+J118+K118+L118+M118+N118+O118+P118+Q118+R118+S118+T118)/12</f>
        <v>2921600</v>
      </c>
      <c r="V118" s="23">
        <f>SUM(I118:U118)</f>
        <v>37980800</v>
      </c>
      <c r="W118" s="57">
        <f>SUM(V118,V119,V120,V121)</f>
        <v>41100800</v>
      </c>
    </row>
    <row r="119" spans="1:23" x14ac:dyDescent="0.25">
      <c r="A119" s="88"/>
      <c r="B119" s="88"/>
      <c r="C119" s="88"/>
      <c r="D119" s="88"/>
      <c r="E119" s="83"/>
      <c r="F119" s="11">
        <v>191</v>
      </c>
      <c r="G119" s="11" t="s">
        <v>29</v>
      </c>
      <c r="H119" s="94"/>
      <c r="I119" s="28">
        <v>260000</v>
      </c>
      <c r="J119" s="28">
        <v>260000</v>
      </c>
      <c r="K119" s="28">
        <v>260000</v>
      </c>
      <c r="L119" s="28">
        <v>260000</v>
      </c>
      <c r="M119" s="28">
        <v>260000</v>
      </c>
      <c r="N119" s="28">
        <v>260000</v>
      </c>
      <c r="O119" s="28">
        <v>260000</v>
      </c>
      <c r="P119" s="28">
        <v>260000</v>
      </c>
      <c r="Q119" s="28">
        <v>260000</v>
      </c>
      <c r="R119" s="28">
        <v>260000</v>
      </c>
      <c r="S119" s="28">
        <v>260000</v>
      </c>
      <c r="T119" s="28">
        <v>260000</v>
      </c>
      <c r="U119" s="29">
        <v>0</v>
      </c>
      <c r="V119" s="23">
        <f t="shared" ref="V119:V121" si="14">SUM(I119:U119)</f>
        <v>3120000</v>
      </c>
      <c r="W119" s="58"/>
    </row>
    <row r="120" spans="1:23" x14ac:dyDescent="0.25">
      <c r="A120" s="88"/>
      <c r="B120" s="88"/>
      <c r="C120" s="88"/>
      <c r="D120" s="88"/>
      <c r="E120" s="83"/>
      <c r="F120" s="11">
        <v>232</v>
      </c>
      <c r="G120" s="11" t="s">
        <v>31</v>
      </c>
      <c r="H120" s="94"/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23">
        <f t="shared" si="14"/>
        <v>0</v>
      </c>
      <c r="W120" s="58"/>
    </row>
    <row r="121" spans="1:23" x14ac:dyDescent="0.25">
      <c r="A121" s="88"/>
      <c r="B121" s="88"/>
      <c r="C121" s="88"/>
      <c r="D121" s="88"/>
      <c r="E121" s="84"/>
      <c r="F121" s="11">
        <v>199</v>
      </c>
      <c r="G121" s="11" t="s">
        <v>30</v>
      </c>
      <c r="H121" s="94"/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23">
        <f t="shared" si="14"/>
        <v>0</v>
      </c>
      <c r="W121" s="58"/>
    </row>
    <row r="122" spans="1:23" x14ac:dyDescent="0.25">
      <c r="A122" s="88" t="s">
        <v>217</v>
      </c>
      <c r="B122" s="88"/>
      <c r="C122" s="88"/>
      <c r="D122" s="88" t="s">
        <v>41</v>
      </c>
      <c r="E122" s="82" t="s">
        <v>174</v>
      </c>
      <c r="F122" s="55">
        <v>111</v>
      </c>
      <c r="G122" s="55" t="s">
        <v>26</v>
      </c>
      <c r="H122" s="94">
        <v>5338520</v>
      </c>
      <c r="I122" s="29">
        <v>0</v>
      </c>
      <c r="J122" s="29">
        <v>0</v>
      </c>
      <c r="K122" s="29">
        <v>0</v>
      </c>
      <c r="L122" s="42">
        <v>2289324</v>
      </c>
      <c r="M122" s="42">
        <v>2289324</v>
      </c>
      <c r="N122" s="42">
        <v>2289324</v>
      </c>
      <c r="O122" s="42">
        <v>2289324</v>
      </c>
      <c r="P122" s="42">
        <v>2289324</v>
      </c>
      <c r="Q122" s="42">
        <v>2289324</v>
      </c>
      <c r="R122" s="42">
        <v>2289324</v>
      </c>
      <c r="S122" s="42">
        <v>2289324</v>
      </c>
      <c r="T122" s="42">
        <v>2289324</v>
      </c>
      <c r="U122" s="29">
        <f t="shared" ref="U122" si="15">(I122+J122+K122+L122+M122+N122+O122+P122+Q122+R122+S122+T122)/12</f>
        <v>1716993</v>
      </c>
      <c r="V122" s="23">
        <f>SUM(I122:U122)</f>
        <v>22320909</v>
      </c>
      <c r="W122" s="57">
        <f>SUM(V122,V123,V124,V125)</f>
        <v>24660909</v>
      </c>
    </row>
    <row r="123" spans="1:23" x14ac:dyDescent="0.25">
      <c r="A123" s="88"/>
      <c r="B123" s="88"/>
      <c r="C123" s="88"/>
      <c r="D123" s="88"/>
      <c r="E123" s="83"/>
      <c r="F123" s="55">
        <v>191</v>
      </c>
      <c r="G123" s="55" t="s">
        <v>29</v>
      </c>
      <c r="H123" s="94"/>
      <c r="I123" s="28">
        <v>0</v>
      </c>
      <c r="J123" s="28">
        <v>0</v>
      </c>
      <c r="K123" s="28">
        <v>0</v>
      </c>
      <c r="L123" s="28">
        <v>260000</v>
      </c>
      <c r="M123" s="28">
        <v>260000</v>
      </c>
      <c r="N123" s="28">
        <v>260000</v>
      </c>
      <c r="O123" s="28">
        <v>260000</v>
      </c>
      <c r="P123" s="28">
        <v>260000</v>
      </c>
      <c r="Q123" s="28">
        <v>260000</v>
      </c>
      <c r="R123" s="28">
        <v>260000</v>
      </c>
      <c r="S123" s="28">
        <v>260000</v>
      </c>
      <c r="T123" s="28">
        <v>260000</v>
      </c>
      <c r="U123" s="29">
        <v>0</v>
      </c>
      <c r="V123" s="23">
        <f t="shared" ref="V123:V125" si="16">SUM(I123:U123)</f>
        <v>2340000</v>
      </c>
      <c r="W123" s="58"/>
    </row>
    <row r="124" spans="1:23" x14ac:dyDescent="0.25">
      <c r="A124" s="88"/>
      <c r="B124" s="88"/>
      <c r="C124" s="88"/>
      <c r="D124" s="88"/>
      <c r="E124" s="83"/>
      <c r="F124" s="55">
        <v>232</v>
      </c>
      <c r="G124" s="55" t="s">
        <v>31</v>
      </c>
      <c r="H124" s="94"/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  <c r="P124" s="30">
        <v>0</v>
      </c>
      <c r="Q124" s="30">
        <v>0</v>
      </c>
      <c r="R124" s="30">
        <v>0</v>
      </c>
      <c r="S124" s="30">
        <v>0</v>
      </c>
      <c r="T124" s="30">
        <v>0</v>
      </c>
      <c r="U124" s="30">
        <v>0</v>
      </c>
      <c r="V124" s="23">
        <f t="shared" si="16"/>
        <v>0</v>
      </c>
      <c r="W124" s="58"/>
    </row>
    <row r="125" spans="1:23" x14ac:dyDescent="0.25">
      <c r="A125" s="88"/>
      <c r="B125" s="88"/>
      <c r="C125" s="88"/>
      <c r="D125" s="88"/>
      <c r="E125" s="84"/>
      <c r="F125" s="55">
        <v>199</v>
      </c>
      <c r="G125" s="55" t="s">
        <v>30</v>
      </c>
      <c r="H125" s="94"/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23">
        <f t="shared" si="16"/>
        <v>0</v>
      </c>
      <c r="W125" s="58"/>
    </row>
    <row r="126" spans="1:23" x14ac:dyDescent="0.25">
      <c r="A126" s="88" t="s">
        <v>180</v>
      </c>
      <c r="B126" s="88"/>
      <c r="C126" s="88"/>
      <c r="D126" s="88" t="s">
        <v>218</v>
      </c>
      <c r="E126" s="82" t="s">
        <v>174</v>
      </c>
      <c r="F126" s="55">
        <v>111</v>
      </c>
      <c r="G126" s="55" t="s">
        <v>26</v>
      </c>
      <c r="H126" s="94">
        <v>5338520</v>
      </c>
      <c r="I126" s="29">
        <v>0</v>
      </c>
      <c r="J126" s="29">
        <v>0</v>
      </c>
      <c r="K126" s="29">
        <v>0</v>
      </c>
      <c r="L126" s="42">
        <v>0</v>
      </c>
      <c r="M126" s="42">
        <v>0</v>
      </c>
      <c r="N126" s="42">
        <v>0</v>
      </c>
      <c r="O126" s="42">
        <v>0</v>
      </c>
      <c r="P126" s="42">
        <v>0</v>
      </c>
      <c r="Q126" s="42">
        <v>0</v>
      </c>
      <c r="R126" s="42">
        <v>3841200</v>
      </c>
      <c r="S126" s="42">
        <v>3841200</v>
      </c>
      <c r="T126" s="42">
        <v>3841200</v>
      </c>
      <c r="U126" s="29">
        <f t="shared" ref="U126" si="17">(I126+J126+K126+L126+M126+N126+O126+P126+Q126+R126+S126+T126)/12</f>
        <v>960300</v>
      </c>
      <c r="V126" s="23">
        <f>SUM(I126:U126)</f>
        <v>12483900</v>
      </c>
      <c r="W126" s="57">
        <f>SUM(V126,V127,V128,V129)</f>
        <v>13263900</v>
      </c>
    </row>
    <row r="127" spans="1:23" x14ac:dyDescent="0.25">
      <c r="A127" s="88"/>
      <c r="B127" s="88"/>
      <c r="C127" s="88"/>
      <c r="D127" s="88"/>
      <c r="E127" s="83"/>
      <c r="F127" s="55">
        <v>191</v>
      </c>
      <c r="G127" s="55" t="s">
        <v>29</v>
      </c>
      <c r="H127" s="94"/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260000</v>
      </c>
      <c r="S127" s="28">
        <v>260000</v>
      </c>
      <c r="T127" s="28">
        <v>260000</v>
      </c>
      <c r="U127" s="29">
        <v>0</v>
      </c>
      <c r="V127" s="23">
        <f t="shared" ref="V127:V129" si="18">SUM(I127:U127)</f>
        <v>780000</v>
      </c>
      <c r="W127" s="58"/>
    </row>
    <row r="128" spans="1:23" x14ac:dyDescent="0.25">
      <c r="A128" s="88"/>
      <c r="B128" s="88"/>
      <c r="C128" s="88"/>
      <c r="D128" s="88"/>
      <c r="E128" s="83"/>
      <c r="F128" s="55">
        <v>232</v>
      </c>
      <c r="G128" s="55" t="s">
        <v>31</v>
      </c>
      <c r="H128" s="94"/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23">
        <f t="shared" si="18"/>
        <v>0</v>
      </c>
      <c r="W128" s="58"/>
    </row>
    <row r="129" spans="1:23" x14ac:dyDescent="0.25">
      <c r="A129" s="88"/>
      <c r="B129" s="88"/>
      <c r="C129" s="88"/>
      <c r="D129" s="88"/>
      <c r="E129" s="84"/>
      <c r="F129" s="55">
        <v>199</v>
      </c>
      <c r="G129" s="55" t="s">
        <v>30</v>
      </c>
      <c r="H129" s="94"/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  <c r="O129" s="30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23">
        <f t="shared" si="18"/>
        <v>0</v>
      </c>
      <c r="W129" s="58"/>
    </row>
    <row r="130" spans="1:23" x14ac:dyDescent="0.25">
      <c r="A130" s="88" t="s">
        <v>136</v>
      </c>
      <c r="B130" s="88"/>
      <c r="C130" s="88"/>
      <c r="D130" s="88" t="s">
        <v>16</v>
      </c>
      <c r="E130" s="82" t="s">
        <v>174</v>
      </c>
      <c r="F130" s="55">
        <v>111</v>
      </c>
      <c r="G130" s="55" t="s">
        <v>26</v>
      </c>
      <c r="H130" s="94">
        <v>4482126</v>
      </c>
      <c r="I130" s="29">
        <v>0</v>
      </c>
      <c r="J130" s="29">
        <v>7425200</v>
      </c>
      <c r="K130" s="29">
        <v>7425200</v>
      </c>
      <c r="L130" s="29">
        <v>7425200</v>
      </c>
      <c r="M130" s="29">
        <v>7425200</v>
      </c>
      <c r="N130" s="29">
        <v>7425200</v>
      </c>
      <c r="O130" s="29">
        <v>7425200</v>
      </c>
      <c r="P130" s="29">
        <v>7425200</v>
      </c>
      <c r="Q130" s="29">
        <v>7425200</v>
      </c>
      <c r="R130" s="29">
        <v>7425200</v>
      </c>
      <c r="S130" s="29">
        <v>7425200</v>
      </c>
      <c r="T130" s="29">
        <v>7425200</v>
      </c>
      <c r="U130" s="29">
        <f t="shared" ref="U130" si="19">(I130+J130+K130+L130+M130+N130+O130+P130+Q130+R130+S130+T130)/12</f>
        <v>6806433.333333333</v>
      </c>
      <c r="V130" s="23">
        <f>SUM(I130:U130)</f>
        <v>88483633.333333328</v>
      </c>
      <c r="W130" s="57">
        <f>SUM(V130,V131,V132,V133)</f>
        <v>91343633.333333328</v>
      </c>
    </row>
    <row r="131" spans="1:23" x14ac:dyDescent="0.25">
      <c r="A131" s="88"/>
      <c r="B131" s="88"/>
      <c r="C131" s="88"/>
      <c r="D131" s="88"/>
      <c r="E131" s="83"/>
      <c r="F131" s="55">
        <v>191</v>
      </c>
      <c r="G131" s="55" t="s">
        <v>29</v>
      </c>
      <c r="H131" s="94"/>
      <c r="I131" s="28">
        <v>0</v>
      </c>
      <c r="J131" s="28">
        <v>260000</v>
      </c>
      <c r="K131" s="28">
        <v>260000</v>
      </c>
      <c r="L131" s="28">
        <v>260000</v>
      </c>
      <c r="M131" s="28">
        <v>260000</v>
      </c>
      <c r="N131" s="28">
        <v>260000</v>
      </c>
      <c r="O131" s="28">
        <v>260000</v>
      </c>
      <c r="P131" s="28">
        <v>260000</v>
      </c>
      <c r="Q131" s="28">
        <v>260000</v>
      </c>
      <c r="R131" s="28">
        <v>260000</v>
      </c>
      <c r="S131" s="28">
        <v>260000</v>
      </c>
      <c r="T131" s="28">
        <v>260000</v>
      </c>
      <c r="U131" s="29">
        <v>0</v>
      </c>
      <c r="V131" s="23">
        <f t="shared" ref="V131:V133" si="20">SUM(I131:U131)</f>
        <v>2860000</v>
      </c>
      <c r="W131" s="58"/>
    </row>
    <row r="132" spans="1:23" x14ac:dyDescent="0.25">
      <c r="A132" s="88"/>
      <c r="B132" s="88"/>
      <c r="C132" s="88"/>
      <c r="D132" s="88"/>
      <c r="E132" s="83"/>
      <c r="F132" s="55">
        <v>232</v>
      </c>
      <c r="G132" s="55" t="s">
        <v>31</v>
      </c>
      <c r="H132" s="94"/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0</v>
      </c>
      <c r="O132" s="30">
        <v>0</v>
      </c>
      <c r="P132" s="30">
        <v>0</v>
      </c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23">
        <f t="shared" si="20"/>
        <v>0</v>
      </c>
      <c r="W132" s="58"/>
    </row>
    <row r="133" spans="1:23" x14ac:dyDescent="0.25">
      <c r="A133" s="88"/>
      <c r="B133" s="88"/>
      <c r="C133" s="88"/>
      <c r="D133" s="88"/>
      <c r="E133" s="84"/>
      <c r="F133" s="55">
        <v>199</v>
      </c>
      <c r="G133" s="55" t="s">
        <v>30</v>
      </c>
      <c r="H133" s="94"/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0</v>
      </c>
      <c r="O133" s="30">
        <v>0</v>
      </c>
      <c r="P133" s="30">
        <v>0</v>
      </c>
      <c r="Q133" s="30">
        <v>0</v>
      </c>
      <c r="R133" s="30">
        <v>0</v>
      </c>
      <c r="S133" s="30">
        <v>0</v>
      </c>
      <c r="T133" s="30">
        <v>0</v>
      </c>
      <c r="U133" s="30">
        <v>0</v>
      </c>
      <c r="V133" s="23">
        <f t="shared" si="20"/>
        <v>0</v>
      </c>
      <c r="W133" s="58"/>
    </row>
    <row r="134" spans="1:23" x14ac:dyDescent="0.25">
      <c r="A134" s="88" t="s">
        <v>219</v>
      </c>
      <c r="B134" s="88"/>
      <c r="C134" s="88"/>
      <c r="D134" s="88" t="s">
        <v>41</v>
      </c>
      <c r="E134" s="82" t="s">
        <v>174</v>
      </c>
      <c r="F134" s="55">
        <v>111</v>
      </c>
      <c r="G134" s="55" t="s">
        <v>26</v>
      </c>
      <c r="H134" s="94">
        <v>3805477</v>
      </c>
      <c r="I134" s="42">
        <v>2289324</v>
      </c>
      <c r="J134" s="42">
        <v>2289324</v>
      </c>
      <c r="K134" s="42">
        <v>2289324</v>
      </c>
      <c r="L134" s="42">
        <v>2289324</v>
      </c>
      <c r="M134" s="42">
        <v>2289324</v>
      </c>
      <c r="N134" s="42">
        <v>2289324</v>
      </c>
      <c r="O134" s="42">
        <v>2289324</v>
      </c>
      <c r="P134" s="42">
        <v>2289324</v>
      </c>
      <c r="Q134" s="42">
        <v>2289324</v>
      </c>
      <c r="R134" s="42">
        <v>2289324</v>
      </c>
      <c r="S134" s="42">
        <v>2289324</v>
      </c>
      <c r="T134" s="42">
        <v>2289324</v>
      </c>
      <c r="U134" s="29">
        <f t="shared" ref="U134" si="21">(I134+J134+K134+L134+M134+N134+O134+P134+Q134+R134+S134+T134)/12</f>
        <v>2289324</v>
      </c>
      <c r="V134" s="23">
        <f>SUM(I134:U134)</f>
        <v>29761212</v>
      </c>
      <c r="W134" s="57">
        <f>SUM(V134,V135,V136,V137)</f>
        <v>32881212</v>
      </c>
    </row>
    <row r="135" spans="1:23" x14ac:dyDescent="0.25">
      <c r="A135" s="88"/>
      <c r="B135" s="88"/>
      <c r="C135" s="88"/>
      <c r="D135" s="88"/>
      <c r="E135" s="83"/>
      <c r="F135" s="55">
        <v>191</v>
      </c>
      <c r="G135" s="55" t="s">
        <v>29</v>
      </c>
      <c r="H135" s="94"/>
      <c r="I135" s="28">
        <v>260000</v>
      </c>
      <c r="J135" s="28">
        <v>260000</v>
      </c>
      <c r="K135" s="28">
        <v>260000</v>
      </c>
      <c r="L135" s="28">
        <v>260000</v>
      </c>
      <c r="M135" s="28">
        <v>260000</v>
      </c>
      <c r="N135" s="28">
        <v>260000</v>
      </c>
      <c r="O135" s="28">
        <v>260000</v>
      </c>
      <c r="P135" s="28">
        <v>260000</v>
      </c>
      <c r="Q135" s="28">
        <v>260000</v>
      </c>
      <c r="R135" s="28">
        <v>260000</v>
      </c>
      <c r="S135" s="28">
        <v>260000</v>
      </c>
      <c r="T135" s="28">
        <v>260000</v>
      </c>
      <c r="U135" s="29">
        <v>0</v>
      </c>
      <c r="V135" s="23">
        <f t="shared" ref="V135:V137" si="22">SUM(I135:U135)</f>
        <v>3120000</v>
      </c>
      <c r="W135" s="58"/>
    </row>
    <row r="136" spans="1:23" x14ac:dyDescent="0.25">
      <c r="A136" s="88"/>
      <c r="B136" s="88"/>
      <c r="C136" s="88"/>
      <c r="D136" s="88"/>
      <c r="E136" s="83"/>
      <c r="F136" s="55">
        <v>232</v>
      </c>
      <c r="G136" s="55" t="s">
        <v>31</v>
      </c>
      <c r="H136" s="94"/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23">
        <f t="shared" si="22"/>
        <v>0</v>
      </c>
      <c r="W136" s="58"/>
    </row>
    <row r="137" spans="1:23" x14ac:dyDescent="0.25">
      <c r="A137" s="88"/>
      <c r="B137" s="88"/>
      <c r="C137" s="88"/>
      <c r="D137" s="88"/>
      <c r="E137" s="84"/>
      <c r="F137" s="55">
        <v>199</v>
      </c>
      <c r="G137" s="55" t="s">
        <v>30</v>
      </c>
      <c r="H137" s="94"/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23">
        <f t="shared" si="22"/>
        <v>0</v>
      </c>
      <c r="W137" s="58"/>
    </row>
    <row r="138" spans="1:23" x14ac:dyDescent="0.25">
      <c r="A138" s="88" t="s">
        <v>65</v>
      </c>
      <c r="B138" s="88"/>
      <c r="C138" s="88"/>
      <c r="D138" s="88" t="s">
        <v>50</v>
      </c>
      <c r="E138" s="82" t="s">
        <v>174</v>
      </c>
      <c r="F138" s="11">
        <v>111</v>
      </c>
      <c r="G138" s="11" t="s">
        <v>26</v>
      </c>
      <c r="H138" s="94">
        <v>6028599</v>
      </c>
      <c r="I138" s="42">
        <v>2289324</v>
      </c>
      <c r="J138" s="42">
        <v>2289324</v>
      </c>
      <c r="K138" s="42">
        <v>2289324</v>
      </c>
      <c r="L138" s="42">
        <v>2289324</v>
      </c>
      <c r="M138" s="42">
        <v>2289324</v>
      </c>
      <c r="N138" s="42">
        <v>2289324</v>
      </c>
      <c r="O138" s="42">
        <v>2289324</v>
      </c>
      <c r="P138" s="42">
        <v>2289324</v>
      </c>
      <c r="Q138" s="42">
        <v>2289324</v>
      </c>
      <c r="R138" s="42">
        <v>2289324</v>
      </c>
      <c r="S138" s="42">
        <v>2289324</v>
      </c>
      <c r="T138" s="42">
        <v>2289324</v>
      </c>
      <c r="U138" s="42">
        <v>2289324</v>
      </c>
      <c r="V138" s="23">
        <f>SUM(I138:U138)</f>
        <v>29761212</v>
      </c>
      <c r="W138" s="57">
        <f>SUM(V138,V139,V140,V141)</f>
        <v>32881212</v>
      </c>
    </row>
    <row r="139" spans="1:23" x14ac:dyDescent="0.25">
      <c r="A139" s="88"/>
      <c r="B139" s="88"/>
      <c r="C139" s="88"/>
      <c r="D139" s="88"/>
      <c r="E139" s="83"/>
      <c r="F139" s="11">
        <v>191</v>
      </c>
      <c r="G139" s="11" t="s">
        <v>29</v>
      </c>
      <c r="H139" s="94"/>
      <c r="I139" s="28">
        <v>260000</v>
      </c>
      <c r="J139" s="28">
        <v>260000</v>
      </c>
      <c r="K139" s="28">
        <v>260000</v>
      </c>
      <c r="L139" s="28">
        <v>260000</v>
      </c>
      <c r="M139" s="28">
        <v>260000</v>
      </c>
      <c r="N139" s="28">
        <v>260000</v>
      </c>
      <c r="O139" s="28">
        <v>260000</v>
      </c>
      <c r="P139" s="28">
        <v>260000</v>
      </c>
      <c r="Q139" s="28">
        <v>260000</v>
      </c>
      <c r="R139" s="28">
        <v>260000</v>
      </c>
      <c r="S139" s="28">
        <v>260000</v>
      </c>
      <c r="T139" s="28">
        <v>260000</v>
      </c>
      <c r="U139" s="29">
        <v>0</v>
      </c>
      <c r="V139" s="23">
        <f t="shared" ref="V139:V141" si="23">SUM(I139:U139)</f>
        <v>3120000</v>
      </c>
      <c r="W139" s="58"/>
    </row>
    <row r="140" spans="1:23" x14ac:dyDescent="0.25">
      <c r="A140" s="88"/>
      <c r="B140" s="88"/>
      <c r="C140" s="88"/>
      <c r="D140" s="88"/>
      <c r="E140" s="83"/>
      <c r="F140" s="11">
        <v>232</v>
      </c>
      <c r="G140" s="11" t="s">
        <v>31</v>
      </c>
      <c r="H140" s="94"/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23">
        <f t="shared" si="23"/>
        <v>0</v>
      </c>
      <c r="W140" s="58"/>
    </row>
    <row r="141" spans="1:23" x14ac:dyDescent="0.25">
      <c r="A141" s="88"/>
      <c r="B141" s="88"/>
      <c r="C141" s="88"/>
      <c r="D141" s="88"/>
      <c r="E141" s="84"/>
      <c r="F141" s="11">
        <v>199</v>
      </c>
      <c r="G141" s="11" t="s">
        <v>30</v>
      </c>
      <c r="H141" s="94"/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23">
        <f t="shared" si="23"/>
        <v>0</v>
      </c>
      <c r="W141" s="58"/>
    </row>
    <row r="142" spans="1:23" x14ac:dyDescent="0.25">
      <c r="A142" s="88" t="s">
        <v>66</v>
      </c>
      <c r="B142" s="88"/>
      <c r="C142" s="88"/>
      <c r="D142" s="88" t="s">
        <v>67</v>
      </c>
      <c r="E142" s="82" t="s">
        <v>174</v>
      </c>
      <c r="F142" s="11">
        <v>111</v>
      </c>
      <c r="G142" s="11" t="s">
        <v>26</v>
      </c>
      <c r="H142" s="94">
        <v>1410652</v>
      </c>
      <c r="I142" s="29">
        <v>3156400</v>
      </c>
      <c r="J142" s="29">
        <v>3156400</v>
      </c>
      <c r="K142" s="29">
        <v>3156400</v>
      </c>
      <c r="L142" s="29">
        <v>3156400</v>
      </c>
      <c r="M142" s="29">
        <v>3156400</v>
      </c>
      <c r="N142" s="29">
        <v>3156400</v>
      </c>
      <c r="O142" s="29">
        <v>3156400</v>
      </c>
      <c r="P142" s="29">
        <v>3156400</v>
      </c>
      <c r="Q142" s="29">
        <v>3156400</v>
      </c>
      <c r="R142" s="29">
        <v>3156400</v>
      </c>
      <c r="S142" s="29">
        <v>3156400</v>
      </c>
      <c r="T142" s="29">
        <v>3156400</v>
      </c>
      <c r="U142" s="29">
        <f t="shared" ref="U142" si="24">(I142+J142+K142+L142+M142+N142+O142+P142+Q142+R142+S142+T142)/12</f>
        <v>3156400</v>
      </c>
      <c r="V142" s="23">
        <f>SUM(I142:U142)</f>
        <v>41033200</v>
      </c>
      <c r="W142" s="57">
        <f>SUM(V142,V143,V144,V145)</f>
        <v>44153200</v>
      </c>
    </row>
    <row r="143" spans="1:23" x14ac:dyDescent="0.25">
      <c r="A143" s="88"/>
      <c r="B143" s="88"/>
      <c r="C143" s="88"/>
      <c r="D143" s="88"/>
      <c r="E143" s="83"/>
      <c r="F143" s="11">
        <v>191</v>
      </c>
      <c r="G143" s="11" t="s">
        <v>29</v>
      </c>
      <c r="H143" s="94"/>
      <c r="I143" s="28">
        <v>260000</v>
      </c>
      <c r="J143" s="28">
        <v>260000</v>
      </c>
      <c r="K143" s="28">
        <v>260000</v>
      </c>
      <c r="L143" s="28">
        <v>260000</v>
      </c>
      <c r="M143" s="28">
        <v>260000</v>
      </c>
      <c r="N143" s="28">
        <v>260000</v>
      </c>
      <c r="O143" s="28">
        <v>260000</v>
      </c>
      <c r="P143" s="28">
        <v>260000</v>
      </c>
      <c r="Q143" s="28">
        <v>260000</v>
      </c>
      <c r="R143" s="28">
        <v>260000</v>
      </c>
      <c r="S143" s="28">
        <v>260000</v>
      </c>
      <c r="T143" s="28">
        <v>260000</v>
      </c>
      <c r="U143" s="29">
        <v>0</v>
      </c>
      <c r="V143" s="23">
        <f t="shared" ref="V143:V145" si="25">SUM(I143:U143)</f>
        <v>3120000</v>
      </c>
      <c r="W143" s="58"/>
    </row>
    <row r="144" spans="1:23" x14ac:dyDescent="0.25">
      <c r="A144" s="88"/>
      <c r="B144" s="88"/>
      <c r="C144" s="88"/>
      <c r="D144" s="88"/>
      <c r="E144" s="83"/>
      <c r="F144" s="11">
        <v>232</v>
      </c>
      <c r="G144" s="11" t="s">
        <v>31</v>
      </c>
      <c r="H144" s="94"/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1">
        <v>0</v>
      </c>
      <c r="P144" s="31">
        <v>0</v>
      </c>
      <c r="Q144" s="31">
        <v>0</v>
      </c>
      <c r="R144" s="31">
        <v>0</v>
      </c>
      <c r="S144" s="33">
        <v>0</v>
      </c>
      <c r="T144" s="33">
        <v>0</v>
      </c>
      <c r="U144" s="33">
        <v>0</v>
      </c>
      <c r="V144" s="23">
        <f t="shared" si="25"/>
        <v>0</v>
      </c>
      <c r="W144" s="58"/>
    </row>
    <row r="145" spans="1:23" x14ac:dyDescent="0.25">
      <c r="A145" s="88"/>
      <c r="B145" s="88"/>
      <c r="C145" s="88"/>
      <c r="D145" s="88"/>
      <c r="E145" s="84"/>
      <c r="F145" s="11">
        <v>199</v>
      </c>
      <c r="G145" s="11" t="s">
        <v>30</v>
      </c>
      <c r="H145" s="94"/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23">
        <f t="shared" si="25"/>
        <v>0</v>
      </c>
      <c r="W145" s="58"/>
    </row>
    <row r="146" spans="1:23" x14ac:dyDescent="0.25">
      <c r="A146" s="88" t="s">
        <v>68</v>
      </c>
      <c r="B146" s="88"/>
      <c r="C146" s="88"/>
      <c r="D146" s="88" t="s">
        <v>38</v>
      </c>
      <c r="E146" s="82" t="s">
        <v>174</v>
      </c>
      <c r="F146" s="11">
        <v>111</v>
      </c>
      <c r="G146" s="11" t="s">
        <v>26</v>
      </c>
      <c r="H146" s="94">
        <v>2185888</v>
      </c>
      <c r="I146" s="42">
        <v>2289324</v>
      </c>
      <c r="J146" s="42">
        <v>2289324</v>
      </c>
      <c r="K146" s="42">
        <v>2289324</v>
      </c>
      <c r="L146" s="42">
        <v>2289324</v>
      </c>
      <c r="M146" s="42">
        <v>2289324</v>
      </c>
      <c r="N146" s="42">
        <v>2289324</v>
      </c>
      <c r="O146" s="42">
        <v>2289324</v>
      </c>
      <c r="P146" s="42">
        <v>2289324</v>
      </c>
      <c r="Q146" s="42">
        <v>2289324</v>
      </c>
      <c r="R146" s="42">
        <v>2289324</v>
      </c>
      <c r="S146" s="42">
        <v>2289324</v>
      </c>
      <c r="T146" s="42">
        <v>2289324</v>
      </c>
      <c r="U146" s="42">
        <v>2289324</v>
      </c>
      <c r="V146" s="23">
        <f>SUM(I146:U146)</f>
        <v>29761212</v>
      </c>
      <c r="W146" s="57">
        <f>SUM(V146,V147,V148,V149)</f>
        <v>32881212</v>
      </c>
    </row>
    <row r="147" spans="1:23" x14ac:dyDescent="0.25">
      <c r="A147" s="88"/>
      <c r="B147" s="88"/>
      <c r="C147" s="88"/>
      <c r="D147" s="88"/>
      <c r="E147" s="83"/>
      <c r="F147" s="11">
        <v>191</v>
      </c>
      <c r="G147" s="11" t="s">
        <v>29</v>
      </c>
      <c r="H147" s="94"/>
      <c r="I147" s="28">
        <v>260000</v>
      </c>
      <c r="J147" s="28">
        <v>260000</v>
      </c>
      <c r="K147" s="28">
        <v>260000</v>
      </c>
      <c r="L147" s="28">
        <v>260000</v>
      </c>
      <c r="M147" s="28">
        <v>260000</v>
      </c>
      <c r="N147" s="28">
        <v>260000</v>
      </c>
      <c r="O147" s="28">
        <v>260000</v>
      </c>
      <c r="P147" s="28">
        <v>260000</v>
      </c>
      <c r="Q147" s="28">
        <v>260000</v>
      </c>
      <c r="R147" s="28">
        <v>260000</v>
      </c>
      <c r="S147" s="28">
        <v>260000</v>
      </c>
      <c r="T147" s="28">
        <v>260000</v>
      </c>
      <c r="U147" s="29">
        <v>0</v>
      </c>
      <c r="V147" s="23">
        <f t="shared" ref="V147:V149" si="26">SUM(I147:U147)</f>
        <v>3120000</v>
      </c>
      <c r="W147" s="58"/>
    </row>
    <row r="148" spans="1:23" x14ac:dyDescent="0.25">
      <c r="A148" s="88"/>
      <c r="B148" s="88"/>
      <c r="C148" s="88"/>
      <c r="D148" s="88"/>
      <c r="E148" s="83"/>
      <c r="F148" s="11">
        <v>232</v>
      </c>
      <c r="G148" s="11" t="s">
        <v>31</v>
      </c>
      <c r="H148" s="94"/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23">
        <f t="shared" si="26"/>
        <v>0</v>
      </c>
      <c r="W148" s="58"/>
    </row>
    <row r="149" spans="1:23" x14ac:dyDescent="0.25">
      <c r="A149" s="88"/>
      <c r="B149" s="88"/>
      <c r="C149" s="88"/>
      <c r="D149" s="88"/>
      <c r="E149" s="84"/>
      <c r="F149" s="11">
        <v>199</v>
      </c>
      <c r="G149" s="11" t="s">
        <v>30</v>
      </c>
      <c r="H149" s="94"/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</v>
      </c>
      <c r="T149" s="30">
        <v>0</v>
      </c>
      <c r="U149" s="30">
        <v>0</v>
      </c>
      <c r="V149" s="23">
        <f t="shared" si="26"/>
        <v>0</v>
      </c>
      <c r="W149" s="58"/>
    </row>
    <row r="150" spans="1:23" s="9" customFormat="1" x14ac:dyDescent="0.25">
      <c r="A150" s="88" t="s">
        <v>69</v>
      </c>
      <c r="B150" s="88"/>
      <c r="C150" s="88"/>
      <c r="D150" s="88" t="s">
        <v>70</v>
      </c>
      <c r="E150" s="82" t="s">
        <v>174</v>
      </c>
      <c r="F150" s="11">
        <v>111</v>
      </c>
      <c r="G150" s="11" t="s">
        <v>26</v>
      </c>
      <c r="H150" s="94">
        <v>1172160</v>
      </c>
      <c r="I150" s="42">
        <v>2289324</v>
      </c>
      <c r="J150" s="42">
        <v>2289324</v>
      </c>
      <c r="K150" s="42">
        <v>2289324</v>
      </c>
      <c r="L150" s="42">
        <v>2289324</v>
      </c>
      <c r="M150" s="42">
        <v>2289324</v>
      </c>
      <c r="N150" s="42">
        <v>2289324</v>
      </c>
      <c r="O150" s="42">
        <v>2289324</v>
      </c>
      <c r="P150" s="42">
        <v>2289324</v>
      </c>
      <c r="Q150" s="42">
        <v>2289324</v>
      </c>
      <c r="R150" s="42">
        <v>2289324</v>
      </c>
      <c r="S150" s="42">
        <v>2289324</v>
      </c>
      <c r="T150" s="42">
        <v>2289324</v>
      </c>
      <c r="U150" s="42">
        <v>2289324</v>
      </c>
      <c r="V150" s="23">
        <f>SUM(I150:U150)</f>
        <v>29761212</v>
      </c>
      <c r="W150" s="57">
        <f>SUM(V150,V151,V152,V153)</f>
        <v>32881212</v>
      </c>
    </row>
    <row r="151" spans="1:23" s="9" customFormat="1" x14ac:dyDescent="0.25">
      <c r="A151" s="88"/>
      <c r="B151" s="88"/>
      <c r="C151" s="88"/>
      <c r="D151" s="88"/>
      <c r="E151" s="83"/>
      <c r="F151" s="11">
        <v>191</v>
      </c>
      <c r="G151" s="11" t="s">
        <v>29</v>
      </c>
      <c r="H151" s="94"/>
      <c r="I151" s="28">
        <v>260000</v>
      </c>
      <c r="J151" s="28">
        <v>260000</v>
      </c>
      <c r="K151" s="28">
        <v>260000</v>
      </c>
      <c r="L151" s="28">
        <v>260000</v>
      </c>
      <c r="M151" s="28">
        <v>260000</v>
      </c>
      <c r="N151" s="28">
        <v>260000</v>
      </c>
      <c r="O151" s="28">
        <v>260000</v>
      </c>
      <c r="P151" s="28">
        <v>260000</v>
      </c>
      <c r="Q151" s="28">
        <v>260000</v>
      </c>
      <c r="R151" s="28">
        <v>260000</v>
      </c>
      <c r="S151" s="28">
        <v>260000</v>
      </c>
      <c r="T151" s="28">
        <v>260000</v>
      </c>
      <c r="U151" s="29">
        <v>0</v>
      </c>
      <c r="V151" s="23">
        <f t="shared" ref="V151:V153" si="27">SUM(I151:U151)</f>
        <v>3120000</v>
      </c>
      <c r="W151" s="58"/>
    </row>
    <row r="152" spans="1:23" s="9" customFormat="1" x14ac:dyDescent="0.25">
      <c r="A152" s="88"/>
      <c r="B152" s="88"/>
      <c r="C152" s="88"/>
      <c r="D152" s="88"/>
      <c r="E152" s="83"/>
      <c r="F152" s="11">
        <v>232</v>
      </c>
      <c r="G152" s="11" t="s">
        <v>31</v>
      </c>
      <c r="H152" s="94"/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23">
        <f t="shared" si="27"/>
        <v>0</v>
      </c>
      <c r="W152" s="58"/>
    </row>
    <row r="153" spans="1:23" s="9" customFormat="1" x14ac:dyDescent="0.25">
      <c r="A153" s="88"/>
      <c r="B153" s="88"/>
      <c r="C153" s="88"/>
      <c r="D153" s="88"/>
      <c r="E153" s="84"/>
      <c r="F153" s="11">
        <v>199</v>
      </c>
      <c r="G153" s="11" t="s">
        <v>30</v>
      </c>
      <c r="H153" s="94"/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23">
        <f t="shared" si="27"/>
        <v>0</v>
      </c>
      <c r="W153" s="58"/>
    </row>
    <row r="154" spans="1:23" x14ac:dyDescent="0.25">
      <c r="A154" s="88" t="s">
        <v>186</v>
      </c>
      <c r="B154" s="88"/>
      <c r="C154" s="88"/>
      <c r="D154" s="88" t="s">
        <v>48</v>
      </c>
      <c r="E154" s="82" t="s">
        <v>174</v>
      </c>
      <c r="F154" s="11">
        <v>111</v>
      </c>
      <c r="G154" s="11" t="s">
        <v>26</v>
      </c>
      <c r="H154" s="94">
        <v>1501873</v>
      </c>
      <c r="I154" s="42">
        <v>2289324</v>
      </c>
      <c r="J154" s="42">
        <v>2289324</v>
      </c>
      <c r="K154" s="42">
        <v>2289324</v>
      </c>
      <c r="L154" s="42">
        <v>2289324</v>
      </c>
      <c r="M154" s="42">
        <v>2289324</v>
      </c>
      <c r="N154" s="42">
        <v>2289324</v>
      </c>
      <c r="O154" s="42">
        <v>2289324</v>
      </c>
      <c r="P154" s="42">
        <v>2289324</v>
      </c>
      <c r="Q154" s="42">
        <v>2289324</v>
      </c>
      <c r="R154" s="42">
        <v>2289324</v>
      </c>
      <c r="S154" s="42">
        <v>2289324</v>
      </c>
      <c r="T154" s="42">
        <v>2289324</v>
      </c>
      <c r="U154" s="42">
        <v>2289324</v>
      </c>
      <c r="V154" s="23">
        <f>SUM(I154:U154)</f>
        <v>29761212</v>
      </c>
      <c r="W154" s="57">
        <f>SUM(V154,V155,V156,V157)</f>
        <v>32881212</v>
      </c>
    </row>
    <row r="155" spans="1:23" x14ac:dyDescent="0.25">
      <c r="A155" s="88"/>
      <c r="B155" s="88"/>
      <c r="C155" s="88"/>
      <c r="D155" s="88"/>
      <c r="E155" s="83"/>
      <c r="F155" s="11">
        <v>191</v>
      </c>
      <c r="G155" s="11" t="s">
        <v>29</v>
      </c>
      <c r="H155" s="94"/>
      <c r="I155" s="28">
        <v>260000</v>
      </c>
      <c r="J155" s="28">
        <v>260000</v>
      </c>
      <c r="K155" s="28">
        <v>260000</v>
      </c>
      <c r="L155" s="28">
        <v>260000</v>
      </c>
      <c r="M155" s="28">
        <v>260000</v>
      </c>
      <c r="N155" s="28">
        <v>260000</v>
      </c>
      <c r="O155" s="28">
        <v>260000</v>
      </c>
      <c r="P155" s="28">
        <v>260000</v>
      </c>
      <c r="Q155" s="28">
        <v>260000</v>
      </c>
      <c r="R155" s="28">
        <v>260000</v>
      </c>
      <c r="S155" s="28">
        <v>260000</v>
      </c>
      <c r="T155" s="28">
        <v>260000</v>
      </c>
      <c r="U155" s="29">
        <v>0</v>
      </c>
      <c r="V155" s="23">
        <f t="shared" ref="V155:V157" si="28">SUM(I155:U155)</f>
        <v>3120000</v>
      </c>
      <c r="W155" s="58"/>
    </row>
    <row r="156" spans="1:23" x14ac:dyDescent="0.25">
      <c r="A156" s="88"/>
      <c r="B156" s="88"/>
      <c r="C156" s="88"/>
      <c r="D156" s="88"/>
      <c r="E156" s="83"/>
      <c r="F156" s="11">
        <v>232</v>
      </c>
      <c r="G156" s="11" t="s">
        <v>31</v>
      </c>
      <c r="H156" s="94"/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23">
        <f t="shared" si="28"/>
        <v>0</v>
      </c>
      <c r="W156" s="58"/>
    </row>
    <row r="157" spans="1:23" x14ac:dyDescent="0.25">
      <c r="A157" s="88"/>
      <c r="B157" s="88"/>
      <c r="C157" s="88"/>
      <c r="D157" s="88"/>
      <c r="E157" s="84"/>
      <c r="F157" s="11">
        <v>199</v>
      </c>
      <c r="G157" s="11" t="s">
        <v>30</v>
      </c>
      <c r="H157" s="94"/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23">
        <f t="shared" si="28"/>
        <v>0</v>
      </c>
      <c r="W157" s="58"/>
    </row>
    <row r="158" spans="1:23" x14ac:dyDescent="0.25">
      <c r="A158" s="88" t="s">
        <v>72</v>
      </c>
      <c r="B158" s="88"/>
      <c r="C158" s="88"/>
      <c r="D158" s="88" t="s">
        <v>73</v>
      </c>
      <c r="E158" s="82" t="s">
        <v>174</v>
      </c>
      <c r="F158" s="11">
        <v>111</v>
      </c>
      <c r="G158" s="11" t="s">
        <v>26</v>
      </c>
      <c r="H158" s="94">
        <v>4680991</v>
      </c>
      <c r="I158" s="29">
        <v>5000000</v>
      </c>
      <c r="J158" s="29">
        <v>5000000</v>
      </c>
      <c r="K158" s="29">
        <v>5000000</v>
      </c>
      <c r="L158" s="29">
        <v>5000000</v>
      </c>
      <c r="M158" s="29">
        <v>5000000</v>
      </c>
      <c r="N158" s="29">
        <v>5000000</v>
      </c>
      <c r="O158" s="29">
        <v>5000000</v>
      </c>
      <c r="P158" s="29">
        <v>5000000</v>
      </c>
      <c r="Q158" s="29">
        <v>5000000</v>
      </c>
      <c r="R158" s="29">
        <v>5000000</v>
      </c>
      <c r="S158" s="29">
        <v>5000000</v>
      </c>
      <c r="T158" s="29">
        <v>5000000</v>
      </c>
      <c r="U158" s="29">
        <f t="shared" ref="U158" si="29">(I158+J158+K158+L158+M158+N158+O158+P158+Q158+R158+S158+T158)/12</f>
        <v>5000000</v>
      </c>
      <c r="V158" s="23">
        <f>SUM(I158:U158)</f>
        <v>65000000</v>
      </c>
      <c r="W158" s="57">
        <f>SUM(V158,V159,V160,V161)</f>
        <v>68120000</v>
      </c>
    </row>
    <row r="159" spans="1:23" x14ac:dyDescent="0.25">
      <c r="A159" s="88"/>
      <c r="B159" s="88"/>
      <c r="C159" s="88"/>
      <c r="D159" s="88"/>
      <c r="E159" s="83"/>
      <c r="F159" s="11">
        <v>191</v>
      </c>
      <c r="G159" s="11" t="s">
        <v>29</v>
      </c>
      <c r="H159" s="94"/>
      <c r="I159" s="28">
        <v>260000</v>
      </c>
      <c r="J159" s="28">
        <v>260000</v>
      </c>
      <c r="K159" s="28">
        <v>260000</v>
      </c>
      <c r="L159" s="28">
        <v>260000</v>
      </c>
      <c r="M159" s="28">
        <v>260000</v>
      </c>
      <c r="N159" s="28">
        <v>260000</v>
      </c>
      <c r="O159" s="28">
        <v>260000</v>
      </c>
      <c r="P159" s="28">
        <v>260000</v>
      </c>
      <c r="Q159" s="28">
        <v>260000</v>
      </c>
      <c r="R159" s="28">
        <v>260000</v>
      </c>
      <c r="S159" s="28">
        <v>260000</v>
      </c>
      <c r="T159" s="28">
        <v>260000</v>
      </c>
      <c r="U159" s="29">
        <v>0</v>
      </c>
      <c r="V159" s="23">
        <f t="shared" ref="V159:V161" si="30">SUM(I159:U159)</f>
        <v>3120000</v>
      </c>
      <c r="W159" s="58"/>
    </row>
    <row r="160" spans="1:23" x14ac:dyDescent="0.25">
      <c r="A160" s="88"/>
      <c r="B160" s="88"/>
      <c r="C160" s="88"/>
      <c r="D160" s="88"/>
      <c r="E160" s="83"/>
      <c r="F160" s="11">
        <v>232</v>
      </c>
      <c r="G160" s="11" t="s">
        <v>31</v>
      </c>
      <c r="H160" s="94"/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23">
        <f t="shared" si="30"/>
        <v>0</v>
      </c>
      <c r="W160" s="58"/>
    </row>
    <row r="161" spans="1:23" x14ac:dyDescent="0.25">
      <c r="A161" s="88"/>
      <c r="B161" s="88"/>
      <c r="C161" s="88"/>
      <c r="D161" s="88"/>
      <c r="E161" s="84"/>
      <c r="F161" s="11">
        <v>199</v>
      </c>
      <c r="G161" s="11" t="s">
        <v>30</v>
      </c>
      <c r="H161" s="94"/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23">
        <f t="shared" si="30"/>
        <v>0</v>
      </c>
      <c r="W161" s="58"/>
    </row>
    <row r="162" spans="1:23" x14ac:dyDescent="0.25">
      <c r="A162" s="88" t="s">
        <v>74</v>
      </c>
      <c r="B162" s="88"/>
      <c r="C162" s="88"/>
      <c r="D162" s="88" t="s">
        <v>75</v>
      </c>
      <c r="E162" s="82" t="s">
        <v>174</v>
      </c>
      <c r="F162" s="11">
        <v>111</v>
      </c>
      <c r="G162" s="11" t="s">
        <v>26</v>
      </c>
      <c r="H162" s="94">
        <v>2256991</v>
      </c>
      <c r="I162" s="28">
        <v>3500000</v>
      </c>
      <c r="J162" s="28">
        <v>3500000</v>
      </c>
      <c r="K162" s="28">
        <v>3500000</v>
      </c>
      <c r="L162" s="28">
        <v>3500000</v>
      </c>
      <c r="M162" s="28">
        <v>3500000</v>
      </c>
      <c r="N162" s="28">
        <v>3500000</v>
      </c>
      <c r="O162" s="28">
        <v>3500000</v>
      </c>
      <c r="P162" s="28">
        <v>3500000</v>
      </c>
      <c r="Q162" s="28">
        <v>3500000</v>
      </c>
      <c r="R162" s="28">
        <v>0</v>
      </c>
      <c r="S162" s="29">
        <v>0</v>
      </c>
      <c r="T162" s="29">
        <v>0</v>
      </c>
      <c r="U162" s="29">
        <f t="shared" ref="U162" si="31">(I162+J162+K162+L162+M162+N162+O162+P162+Q162+R162+S162+T162)/12</f>
        <v>2625000</v>
      </c>
      <c r="V162" s="23">
        <f>SUM(I162:U162)</f>
        <v>34125000</v>
      </c>
      <c r="W162" s="57">
        <f>SUM(V162,V163,V164,V165)</f>
        <v>36465000</v>
      </c>
    </row>
    <row r="163" spans="1:23" x14ac:dyDescent="0.25">
      <c r="A163" s="88"/>
      <c r="B163" s="88"/>
      <c r="C163" s="88"/>
      <c r="D163" s="88"/>
      <c r="E163" s="83"/>
      <c r="F163" s="11">
        <v>191</v>
      </c>
      <c r="G163" s="11" t="s">
        <v>29</v>
      </c>
      <c r="H163" s="94"/>
      <c r="I163" s="28">
        <v>260000</v>
      </c>
      <c r="J163" s="28">
        <v>260000</v>
      </c>
      <c r="K163" s="28">
        <v>260000</v>
      </c>
      <c r="L163" s="28">
        <v>260000</v>
      </c>
      <c r="M163" s="28">
        <v>260000</v>
      </c>
      <c r="N163" s="28">
        <v>260000</v>
      </c>
      <c r="O163" s="28">
        <v>260000</v>
      </c>
      <c r="P163" s="28">
        <v>260000</v>
      </c>
      <c r="Q163" s="28">
        <v>260000</v>
      </c>
      <c r="R163" s="28">
        <v>0</v>
      </c>
      <c r="S163" s="28">
        <v>0</v>
      </c>
      <c r="T163" s="28">
        <v>0</v>
      </c>
      <c r="U163" s="29">
        <v>0</v>
      </c>
      <c r="V163" s="23">
        <f t="shared" ref="V163:V165" si="32">SUM(I163:U163)</f>
        <v>2340000</v>
      </c>
      <c r="W163" s="58"/>
    </row>
    <row r="164" spans="1:23" x14ac:dyDescent="0.25">
      <c r="A164" s="88"/>
      <c r="B164" s="88"/>
      <c r="C164" s="88"/>
      <c r="D164" s="88"/>
      <c r="E164" s="83"/>
      <c r="F164" s="11">
        <v>232</v>
      </c>
      <c r="G164" s="11" t="s">
        <v>31</v>
      </c>
      <c r="H164" s="94"/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/>
      <c r="V164" s="23">
        <f t="shared" si="32"/>
        <v>0</v>
      </c>
      <c r="W164" s="58"/>
    </row>
    <row r="165" spans="1:23" x14ac:dyDescent="0.25">
      <c r="A165" s="88"/>
      <c r="B165" s="88"/>
      <c r="C165" s="88"/>
      <c r="D165" s="88"/>
      <c r="E165" s="84"/>
      <c r="F165" s="11">
        <v>199</v>
      </c>
      <c r="G165" s="11" t="s">
        <v>30</v>
      </c>
      <c r="H165" s="94"/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23">
        <f t="shared" si="32"/>
        <v>0</v>
      </c>
      <c r="W165" s="58"/>
    </row>
    <row r="166" spans="1:23" x14ac:dyDescent="0.25">
      <c r="A166" s="73" t="s">
        <v>199</v>
      </c>
      <c r="B166" s="74"/>
      <c r="C166" s="75"/>
      <c r="D166" s="88" t="s">
        <v>75</v>
      </c>
      <c r="E166" s="82" t="s">
        <v>174</v>
      </c>
      <c r="F166" s="54">
        <v>111</v>
      </c>
      <c r="G166" s="54" t="s">
        <v>26</v>
      </c>
      <c r="H166" s="65">
        <v>4714573</v>
      </c>
      <c r="I166" s="28">
        <v>0</v>
      </c>
      <c r="J166" s="28">
        <v>0</v>
      </c>
      <c r="K166" s="28">
        <v>0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3500000</v>
      </c>
      <c r="S166" s="29">
        <v>3500000</v>
      </c>
      <c r="T166" s="29">
        <v>3500000</v>
      </c>
      <c r="U166" s="29">
        <f t="shared" ref="U166" si="33">(I166+J166+K166+L166+M166+N166+O166+P166+Q166+R166+S166+T166)/12</f>
        <v>875000</v>
      </c>
      <c r="V166" s="23">
        <f>SUM(I166:U166)</f>
        <v>11375000</v>
      </c>
      <c r="W166" s="57">
        <f>SUM(V166,V167,V168,V169)</f>
        <v>12155000</v>
      </c>
    </row>
    <row r="167" spans="1:23" x14ac:dyDescent="0.25">
      <c r="A167" s="76"/>
      <c r="B167" s="77"/>
      <c r="C167" s="78"/>
      <c r="D167" s="88"/>
      <c r="E167" s="83"/>
      <c r="F167" s="54">
        <v>191</v>
      </c>
      <c r="G167" s="54" t="s">
        <v>29</v>
      </c>
      <c r="H167" s="104"/>
      <c r="I167" s="28">
        <v>0</v>
      </c>
      <c r="J167" s="28">
        <v>0</v>
      </c>
      <c r="K167" s="28">
        <v>0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  <c r="Q167" s="28">
        <v>0</v>
      </c>
      <c r="R167" s="28">
        <v>260000</v>
      </c>
      <c r="S167" s="28">
        <v>260000</v>
      </c>
      <c r="T167" s="28">
        <v>260000</v>
      </c>
      <c r="U167" s="29">
        <v>0</v>
      </c>
      <c r="V167" s="23">
        <f t="shared" ref="V167:V169" si="34">SUM(I167:U167)</f>
        <v>780000</v>
      </c>
      <c r="W167" s="58"/>
    </row>
    <row r="168" spans="1:23" x14ac:dyDescent="0.25">
      <c r="A168" s="76"/>
      <c r="B168" s="77"/>
      <c r="C168" s="78"/>
      <c r="D168" s="88"/>
      <c r="E168" s="83"/>
      <c r="F168" s="54">
        <v>232</v>
      </c>
      <c r="G168" s="54" t="s">
        <v>31</v>
      </c>
      <c r="H168" s="104"/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/>
      <c r="V168" s="23">
        <f t="shared" si="34"/>
        <v>0</v>
      </c>
      <c r="W168" s="58"/>
    </row>
    <row r="169" spans="1:23" x14ac:dyDescent="0.25">
      <c r="A169" s="79"/>
      <c r="B169" s="80"/>
      <c r="C169" s="81"/>
      <c r="D169" s="88"/>
      <c r="E169" s="84"/>
      <c r="F169" s="54">
        <v>199</v>
      </c>
      <c r="G169" s="54" t="s">
        <v>30</v>
      </c>
      <c r="H169" s="66"/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23">
        <f t="shared" si="34"/>
        <v>0</v>
      </c>
      <c r="W169" s="58"/>
    </row>
    <row r="170" spans="1:23" x14ac:dyDescent="0.25">
      <c r="A170" s="88" t="s">
        <v>76</v>
      </c>
      <c r="B170" s="88"/>
      <c r="C170" s="88"/>
      <c r="D170" s="88" t="s">
        <v>60</v>
      </c>
      <c r="E170" s="82" t="s">
        <v>174</v>
      </c>
      <c r="F170" s="11">
        <v>111</v>
      </c>
      <c r="G170" s="11" t="s">
        <v>26</v>
      </c>
      <c r="H170" s="94">
        <v>738643</v>
      </c>
      <c r="I170" s="29">
        <v>3156400</v>
      </c>
      <c r="J170" s="29">
        <v>3156400</v>
      </c>
      <c r="K170" s="29">
        <v>3156400</v>
      </c>
      <c r="L170" s="29">
        <v>3156400</v>
      </c>
      <c r="M170" s="29">
        <v>3156400</v>
      </c>
      <c r="N170" s="29">
        <v>3156400</v>
      </c>
      <c r="O170" s="29">
        <v>3156400</v>
      </c>
      <c r="P170" s="29">
        <v>3156400</v>
      </c>
      <c r="Q170" s="29">
        <v>3156400</v>
      </c>
      <c r="R170" s="29">
        <v>3156400</v>
      </c>
      <c r="S170" s="29">
        <v>3156400</v>
      </c>
      <c r="T170" s="29">
        <v>3156400</v>
      </c>
      <c r="U170" s="29">
        <f t="shared" ref="U170" si="35">(I170+J170+K170+L170+M170+N170+O170+P170+Q170+R170+S170+T170)/12</f>
        <v>3156400</v>
      </c>
      <c r="V170" s="23">
        <f>SUM(I170:U170)</f>
        <v>41033200</v>
      </c>
      <c r="W170" s="57">
        <f>SUM(V170,V171,V172,V173)</f>
        <v>44153200</v>
      </c>
    </row>
    <row r="171" spans="1:23" x14ac:dyDescent="0.25">
      <c r="A171" s="88"/>
      <c r="B171" s="88"/>
      <c r="C171" s="88"/>
      <c r="D171" s="88"/>
      <c r="E171" s="83"/>
      <c r="F171" s="11">
        <v>191</v>
      </c>
      <c r="G171" s="11" t="s">
        <v>29</v>
      </c>
      <c r="H171" s="94"/>
      <c r="I171" s="28">
        <v>260000</v>
      </c>
      <c r="J171" s="28">
        <v>260000</v>
      </c>
      <c r="K171" s="28">
        <v>260000</v>
      </c>
      <c r="L171" s="28">
        <v>260000</v>
      </c>
      <c r="M171" s="28">
        <v>260000</v>
      </c>
      <c r="N171" s="28">
        <v>260000</v>
      </c>
      <c r="O171" s="28">
        <v>260000</v>
      </c>
      <c r="P171" s="28">
        <v>260000</v>
      </c>
      <c r="Q171" s="28">
        <v>260000</v>
      </c>
      <c r="R171" s="28">
        <v>260000</v>
      </c>
      <c r="S171" s="28">
        <v>260000</v>
      </c>
      <c r="T171" s="28">
        <v>260000</v>
      </c>
      <c r="U171" s="29">
        <v>0</v>
      </c>
      <c r="V171" s="23">
        <f t="shared" ref="V171:V173" si="36">SUM(I171:U171)</f>
        <v>3120000</v>
      </c>
      <c r="W171" s="58"/>
    </row>
    <row r="172" spans="1:23" x14ac:dyDescent="0.25">
      <c r="A172" s="88"/>
      <c r="B172" s="88"/>
      <c r="C172" s="88"/>
      <c r="D172" s="88"/>
      <c r="E172" s="83"/>
      <c r="F172" s="11">
        <v>232</v>
      </c>
      <c r="G172" s="11" t="s">
        <v>31</v>
      </c>
      <c r="H172" s="94"/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30">
        <v>0</v>
      </c>
      <c r="T172" s="30">
        <v>0</v>
      </c>
      <c r="U172" s="30">
        <v>0</v>
      </c>
      <c r="V172" s="23">
        <f t="shared" si="36"/>
        <v>0</v>
      </c>
      <c r="W172" s="58"/>
    </row>
    <row r="173" spans="1:23" ht="15.75" thickBot="1" x14ac:dyDescent="0.3">
      <c r="A173" s="88"/>
      <c r="B173" s="88"/>
      <c r="C173" s="88"/>
      <c r="D173" s="88"/>
      <c r="E173" s="84"/>
      <c r="F173" s="11">
        <v>199</v>
      </c>
      <c r="G173" s="11" t="s">
        <v>30</v>
      </c>
      <c r="H173" s="94"/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30">
        <v>0</v>
      </c>
      <c r="T173" s="30">
        <v>0</v>
      </c>
      <c r="U173" s="30">
        <v>0</v>
      </c>
      <c r="V173" s="23">
        <f t="shared" si="36"/>
        <v>0</v>
      </c>
      <c r="W173" s="58"/>
    </row>
    <row r="174" spans="1:23" ht="15.75" thickTop="1" x14ac:dyDescent="0.25">
      <c r="A174" s="95" t="s">
        <v>177</v>
      </c>
      <c r="B174" s="96"/>
      <c r="C174" s="97"/>
      <c r="D174" s="88" t="s">
        <v>53</v>
      </c>
      <c r="E174" s="82" t="s">
        <v>174</v>
      </c>
      <c r="F174" s="11">
        <v>111</v>
      </c>
      <c r="G174" s="11" t="s">
        <v>26</v>
      </c>
      <c r="H174" s="94">
        <v>4067686</v>
      </c>
      <c r="I174" s="29">
        <v>2611500</v>
      </c>
      <c r="J174" s="29">
        <v>2611500</v>
      </c>
      <c r="K174" s="29">
        <v>2611500</v>
      </c>
      <c r="L174" s="29">
        <v>2611500</v>
      </c>
      <c r="M174" s="29">
        <v>2611500</v>
      </c>
      <c r="N174" s="29">
        <v>2611500</v>
      </c>
      <c r="O174" s="29">
        <v>2611500</v>
      </c>
      <c r="P174" s="29">
        <v>2611500</v>
      </c>
      <c r="Q174" s="29">
        <v>2611500</v>
      </c>
      <c r="R174" s="29">
        <v>2611500</v>
      </c>
      <c r="S174" s="29">
        <v>2611500</v>
      </c>
      <c r="T174" s="29">
        <v>2611500</v>
      </c>
      <c r="U174" s="29">
        <v>2611500</v>
      </c>
      <c r="V174" s="23">
        <f>SUM(I174:U174)</f>
        <v>33949500</v>
      </c>
      <c r="W174" s="57">
        <f>SUM(V174,V175,V176,V177)</f>
        <v>37069500</v>
      </c>
    </row>
    <row r="175" spans="1:23" x14ac:dyDescent="0.25">
      <c r="A175" s="98"/>
      <c r="B175" s="99"/>
      <c r="C175" s="100"/>
      <c r="D175" s="88"/>
      <c r="E175" s="83"/>
      <c r="F175" s="11">
        <v>191</v>
      </c>
      <c r="G175" s="11" t="s">
        <v>29</v>
      </c>
      <c r="H175" s="94"/>
      <c r="I175" s="28">
        <v>260000</v>
      </c>
      <c r="J175" s="28">
        <v>260000</v>
      </c>
      <c r="K175" s="28">
        <v>260000</v>
      </c>
      <c r="L175" s="28">
        <v>260000</v>
      </c>
      <c r="M175" s="28">
        <v>260000</v>
      </c>
      <c r="N175" s="28">
        <v>260000</v>
      </c>
      <c r="O175" s="28">
        <v>260000</v>
      </c>
      <c r="P175" s="28">
        <v>260000</v>
      </c>
      <c r="Q175" s="28">
        <v>260000</v>
      </c>
      <c r="R175" s="28">
        <v>260000</v>
      </c>
      <c r="S175" s="28">
        <v>260000</v>
      </c>
      <c r="T175" s="28">
        <v>260000</v>
      </c>
      <c r="U175" s="29">
        <v>0</v>
      </c>
      <c r="V175" s="23">
        <f t="shared" ref="V175:V177" si="37">SUM(I175:U175)</f>
        <v>3120000</v>
      </c>
      <c r="W175" s="58"/>
    </row>
    <row r="176" spans="1:23" x14ac:dyDescent="0.25">
      <c r="A176" s="98"/>
      <c r="B176" s="99"/>
      <c r="C176" s="100"/>
      <c r="D176" s="88"/>
      <c r="E176" s="83"/>
      <c r="F176" s="11">
        <v>232</v>
      </c>
      <c r="G176" s="11" t="s">
        <v>31</v>
      </c>
      <c r="H176" s="94"/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23">
        <f t="shared" si="37"/>
        <v>0</v>
      </c>
      <c r="W176" s="58"/>
    </row>
    <row r="177" spans="1:23" ht="15.75" thickBot="1" x14ac:dyDescent="0.3">
      <c r="A177" s="101"/>
      <c r="B177" s="102"/>
      <c r="C177" s="103"/>
      <c r="D177" s="88"/>
      <c r="E177" s="84"/>
      <c r="F177" s="11">
        <v>199</v>
      </c>
      <c r="G177" s="11" t="s">
        <v>30</v>
      </c>
      <c r="H177" s="94"/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23">
        <f t="shared" si="37"/>
        <v>0</v>
      </c>
      <c r="W177" s="58"/>
    </row>
    <row r="178" spans="1:23" ht="15.75" thickTop="1" x14ac:dyDescent="0.25">
      <c r="A178" s="88" t="s">
        <v>79</v>
      </c>
      <c r="B178" s="88"/>
      <c r="C178" s="88"/>
      <c r="D178" s="88" t="s">
        <v>80</v>
      </c>
      <c r="E178" s="82" t="s">
        <v>174</v>
      </c>
      <c r="F178" s="11">
        <v>111</v>
      </c>
      <c r="G178" s="11" t="s">
        <v>26</v>
      </c>
      <c r="H178" s="94">
        <v>3779091</v>
      </c>
      <c r="I178" s="29">
        <v>3000000</v>
      </c>
      <c r="J178" s="29">
        <v>3000000</v>
      </c>
      <c r="K178" s="29">
        <v>3000000</v>
      </c>
      <c r="L178" s="29">
        <v>3000000</v>
      </c>
      <c r="M178" s="29">
        <v>3000000</v>
      </c>
      <c r="N178" s="29">
        <v>3000000</v>
      </c>
      <c r="O178" s="29">
        <v>3000000</v>
      </c>
      <c r="P178" s="29">
        <v>3000000</v>
      </c>
      <c r="Q178" s="29">
        <v>3000000</v>
      </c>
      <c r="R178" s="29">
        <v>3000000</v>
      </c>
      <c r="S178" s="29">
        <v>3000000</v>
      </c>
      <c r="T178" s="29">
        <v>3000000</v>
      </c>
      <c r="U178" s="29">
        <f t="shared" ref="U178" si="38">(I178+J178+K178+L178+M178+N178+O178+P178+Q178+R178+S178+T178)/12</f>
        <v>3000000</v>
      </c>
      <c r="V178" s="23">
        <f>SUM(I178:U178)</f>
        <v>39000000</v>
      </c>
      <c r="W178" s="57">
        <f>SUM(V178,V179,V180,V181)</f>
        <v>42120000</v>
      </c>
    </row>
    <row r="179" spans="1:23" x14ac:dyDescent="0.25">
      <c r="A179" s="88"/>
      <c r="B179" s="88"/>
      <c r="C179" s="88"/>
      <c r="D179" s="88"/>
      <c r="E179" s="83"/>
      <c r="F179" s="11">
        <v>191</v>
      </c>
      <c r="G179" s="11" t="s">
        <v>29</v>
      </c>
      <c r="H179" s="94"/>
      <c r="I179" s="28">
        <v>260000</v>
      </c>
      <c r="J179" s="28">
        <v>260000</v>
      </c>
      <c r="K179" s="28">
        <v>260000</v>
      </c>
      <c r="L179" s="28">
        <v>260000</v>
      </c>
      <c r="M179" s="28">
        <v>260000</v>
      </c>
      <c r="N179" s="28">
        <v>260000</v>
      </c>
      <c r="O179" s="28">
        <v>260000</v>
      </c>
      <c r="P179" s="28">
        <v>260000</v>
      </c>
      <c r="Q179" s="28">
        <v>260000</v>
      </c>
      <c r="R179" s="28">
        <v>260000</v>
      </c>
      <c r="S179" s="28">
        <v>260000</v>
      </c>
      <c r="T179" s="28">
        <v>260000</v>
      </c>
      <c r="U179" s="29">
        <v>0</v>
      </c>
      <c r="V179" s="23">
        <f t="shared" ref="V179:V181" si="39">SUM(I179:U179)</f>
        <v>3120000</v>
      </c>
      <c r="W179" s="58"/>
    </row>
    <row r="180" spans="1:23" x14ac:dyDescent="0.25">
      <c r="A180" s="88"/>
      <c r="B180" s="88"/>
      <c r="C180" s="88"/>
      <c r="D180" s="88"/>
      <c r="E180" s="83"/>
      <c r="F180" s="11">
        <v>232</v>
      </c>
      <c r="G180" s="11" t="s">
        <v>31</v>
      </c>
      <c r="H180" s="94"/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23">
        <f t="shared" si="39"/>
        <v>0</v>
      </c>
      <c r="W180" s="58"/>
    </row>
    <row r="181" spans="1:23" s="9" customFormat="1" x14ac:dyDescent="0.25">
      <c r="A181" s="88"/>
      <c r="B181" s="88"/>
      <c r="C181" s="88"/>
      <c r="D181" s="88"/>
      <c r="E181" s="84"/>
      <c r="F181" s="11">
        <v>199</v>
      </c>
      <c r="G181" s="11" t="s">
        <v>30</v>
      </c>
      <c r="H181" s="94"/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23">
        <f t="shared" si="39"/>
        <v>0</v>
      </c>
      <c r="W181" s="58"/>
    </row>
    <row r="182" spans="1:23" x14ac:dyDescent="0.25">
      <c r="A182" s="88" t="s">
        <v>81</v>
      </c>
      <c r="B182" s="88"/>
      <c r="C182" s="88"/>
      <c r="D182" s="88" t="s">
        <v>82</v>
      </c>
      <c r="E182" s="82" t="s">
        <v>174</v>
      </c>
      <c r="F182" s="11">
        <v>111</v>
      </c>
      <c r="G182" s="11" t="s">
        <v>26</v>
      </c>
      <c r="H182" s="94">
        <v>5189434</v>
      </c>
      <c r="I182" s="28">
        <v>2500000</v>
      </c>
      <c r="J182" s="28">
        <v>2500000</v>
      </c>
      <c r="K182" s="28">
        <v>2500000</v>
      </c>
      <c r="L182" s="28">
        <v>2500000</v>
      </c>
      <c r="M182" s="28">
        <v>2500000</v>
      </c>
      <c r="N182" s="28">
        <v>2500000</v>
      </c>
      <c r="O182" s="28">
        <v>2500000</v>
      </c>
      <c r="P182" s="28">
        <v>2500000</v>
      </c>
      <c r="Q182" s="28">
        <v>2500000</v>
      </c>
      <c r="R182" s="28">
        <v>2500000</v>
      </c>
      <c r="S182" s="29">
        <v>2500000</v>
      </c>
      <c r="T182" s="29">
        <v>2500000</v>
      </c>
      <c r="U182" s="29">
        <f t="shared" ref="U182" si="40">(I182+J182+K182+L182+M182+N182+O182+P182+Q182+R182+S182+T182)/12</f>
        <v>2500000</v>
      </c>
      <c r="V182" s="23">
        <f>SUM(I182:U182)</f>
        <v>32500000</v>
      </c>
      <c r="W182" s="57">
        <f>SUM(V182,V183,V184,V185)</f>
        <v>35620000</v>
      </c>
    </row>
    <row r="183" spans="1:23" x14ac:dyDescent="0.25">
      <c r="A183" s="88"/>
      <c r="B183" s="88"/>
      <c r="C183" s="88"/>
      <c r="D183" s="88"/>
      <c r="E183" s="83"/>
      <c r="F183" s="11">
        <v>191</v>
      </c>
      <c r="G183" s="11" t="s">
        <v>29</v>
      </c>
      <c r="H183" s="94"/>
      <c r="I183" s="28">
        <v>260000</v>
      </c>
      <c r="J183" s="28">
        <v>260000</v>
      </c>
      <c r="K183" s="28">
        <v>260000</v>
      </c>
      <c r="L183" s="28">
        <v>260000</v>
      </c>
      <c r="M183" s="28">
        <v>260000</v>
      </c>
      <c r="N183" s="28">
        <v>260000</v>
      </c>
      <c r="O183" s="28">
        <v>260000</v>
      </c>
      <c r="P183" s="28">
        <v>260000</v>
      </c>
      <c r="Q183" s="28">
        <v>260000</v>
      </c>
      <c r="R183" s="28">
        <v>260000</v>
      </c>
      <c r="S183" s="28">
        <v>260000</v>
      </c>
      <c r="T183" s="28">
        <v>260000</v>
      </c>
      <c r="U183" s="29">
        <v>0</v>
      </c>
      <c r="V183" s="23">
        <f t="shared" ref="V183:V185" si="41">SUM(I183:U183)</f>
        <v>3120000</v>
      </c>
      <c r="W183" s="58"/>
    </row>
    <row r="184" spans="1:23" x14ac:dyDescent="0.25">
      <c r="A184" s="88"/>
      <c r="B184" s="88"/>
      <c r="C184" s="88"/>
      <c r="D184" s="88"/>
      <c r="E184" s="83"/>
      <c r="F184" s="11">
        <v>232</v>
      </c>
      <c r="G184" s="11" t="s">
        <v>31</v>
      </c>
      <c r="H184" s="94"/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23">
        <f t="shared" si="41"/>
        <v>0</v>
      </c>
      <c r="W184" s="58"/>
    </row>
    <row r="185" spans="1:23" ht="15.75" thickBot="1" x14ac:dyDescent="0.3">
      <c r="A185" s="88"/>
      <c r="B185" s="88"/>
      <c r="C185" s="88"/>
      <c r="D185" s="88"/>
      <c r="E185" s="84"/>
      <c r="F185" s="11">
        <v>199</v>
      </c>
      <c r="G185" s="11" t="s">
        <v>30</v>
      </c>
      <c r="H185" s="94"/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30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0</v>
      </c>
      <c r="V185" s="23">
        <f t="shared" si="41"/>
        <v>0</v>
      </c>
      <c r="W185" s="58"/>
    </row>
    <row r="186" spans="1:23" s="9" customFormat="1" ht="16.5" thickTop="1" thickBot="1" x14ac:dyDescent="0.3">
      <c r="A186" s="88" t="s">
        <v>185</v>
      </c>
      <c r="B186" s="88"/>
      <c r="C186" s="88"/>
      <c r="D186" s="88" t="s">
        <v>60</v>
      </c>
      <c r="E186" s="82" t="s">
        <v>174</v>
      </c>
      <c r="F186" s="11">
        <v>111</v>
      </c>
      <c r="G186" s="11" t="s">
        <v>26</v>
      </c>
      <c r="H186" s="94">
        <v>6105478</v>
      </c>
      <c r="I186" s="42">
        <v>2289324</v>
      </c>
      <c r="J186" s="42">
        <v>2289324</v>
      </c>
      <c r="K186" s="42">
        <v>2289324</v>
      </c>
      <c r="L186" s="42">
        <v>2289324</v>
      </c>
      <c r="M186" s="42">
        <v>2289324</v>
      </c>
      <c r="N186" s="42">
        <v>2289324</v>
      </c>
      <c r="O186" s="42">
        <v>2289324</v>
      </c>
      <c r="P186" s="42">
        <v>2289324</v>
      </c>
      <c r="Q186" s="46">
        <v>2502300</v>
      </c>
      <c r="R186" s="46">
        <v>2502300</v>
      </c>
      <c r="S186" s="46">
        <v>2502300</v>
      </c>
      <c r="T186" s="46">
        <v>2502300</v>
      </c>
      <c r="U186" s="29">
        <f t="shared" ref="U186" si="42">(I186+J186+K186+L186+M186+N186+O186+P186+Q186+R186+S186+T186)/12</f>
        <v>2360316</v>
      </c>
      <c r="V186" s="23">
        <f>SUM(I186:U186)</f>
        <v>30684108</v>
      </c>
      <c r="W186" s="57">
        <f>SUM(V186,V187,V188,V189)</f>
        <v>33544108</v>
      </c>
    </row>
    <row r="187" spans="1:23" ht="15.75" thickTop="1" x14ac:dyDescent="0.25">
      <c r="A187" s="88"/>
      <c r="B187" s="88"/>
      <c r="C187" s="88"/>
      <c r="D187" s="88"/>
      <c r="E187" s="83"/>
      <c r="F187" s="11">
        <v>191</v>
      </c>
      <c r="G187" s="11" t="s">
        <v>29</v>
      </c>
      <c r="H187" s="94"/>
      <c r="I187" s="28">
        <v>0</v>
      </c>
      <c r="J187" s="28">
        <v>260000</v>
      </c>
      <c r="K187" s="28">
        <v>260000</v>
      </c>
      <c r="L187" s="28">
        <v>260000</v>
      </c>
      <c r="M187" s="28">
        <v>260000</v>
      </c>
      <c r="N187" s="28">
        <v>260000</v>
      </c>
      <c r="O187" s="28">
        <v>260000</v>
      </c>
      <c r="P187" s="28">
        <v>260000</v>
      </c>
      <c r="Q187" s="28">
        <v>260000</v>
      </c>
      <c r="R187" s="28">
        <v>260000</v>
      </c>
      <c r="S187" s="28">
        <v>260000</v>
      </c>
      <c r="T187" s="28">
        <v>260000</v>
      </c>
      <c r="U187" s="29">
        <v>0</v>
      </c>
      <c r="V187" s="23">
        <f t="shared" ref="V187:V189" si="43">SUM(I187:U187)</f>
        <v>2860000</v>
      </c>
      <c r="W187" s="58"/>
    </row>
    <row r="188" spans="1:23" x14ac:dyDescent="0.25">
      <c r="A188" s="88"/>
      <c r="B188" s="88"/>
      <c r="C188" s="88"/>
      <c r="D188" s="88"/>
      <c r="E188" s="83"/>
      <c r="F188" s="11">
        <v>232</v>
      </c>
      <c r="G188" s="11" t="s">
        <v>31</v>
      </c>
      <c r="H188" s="94"/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23">
        <f t="shared" si="43"/>
        <v>0</v>
      </c>
      <c r="W188" s="58"/>
    </row>
    <row r="189" spans="1:23" x14ac:dyDescent="0.25">
      <c r="A189" s="88"/>
      <c r="B189" s="88"/>
      <c r="C189" s="88"/>
      <c r="D189" s="88"/>
      <c r="E189" s="84"/>
      <c r="F189" s="11">
        <v>199</v>
      </c>
      <c r="G189" s="11" t="s">
        <v>30</v>
      </c>
      <c r="H189" s="94"/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0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23">
        <f t="shared" si="43"/>
        <v>0</v>
      </c>
      <c r="W189" s="58"/>
    </row>
    <row r="190" spans="1:23" x14ac:dyDescent="0.25">
      <c r="A190" s="88" t="s">
        <v>83</v>
      </c>
      <c r="B190" s="88"/>
      <c r="C190" s="88"/>
      <c r="D190" s="88" t="s">
        <v>45</v>
      </c>
      <c r="E190" s="82" t="s">
        <v>174</v>
      </c>
      <c r="F190" s="11">
        <v>111</v>
      </c>
      <c r="G190" s="11" t="s">
        <v>26</v>
      </c>
      <c r="H190" s="94">
        <v>1799408</v>
      </c>
      <c r="I190" s="29">
        <v>3841200</v>
      </c>
      <c r="J190" s="29">
        <v>3841200</v>
      </c>
      <c r="K190" s="29">
        <v>3841200</v>
      </c>
      <c r="L190" s="29">
        <v>3841200</v>
      </c>
      <c r="M190" s="29">
        <v>3841200</v>
      </c>
      <c r="N190" s="29">
        <v>3841200</v>
      </c>
      <c r="O190" s="29">
        <v>3841200</v>
      </c>
      <c r="P190" s="29">
        <v>3841200</v>
      </c>
      <c r="Q190" s="29">
        <v>3841200</v>
      </c>
      <c r="R190" s="29">
        <v>4144000</v>
      </c>
      <c r="S190" s="29">
        <v>4144000</v>
      </c>
      <c r="T190" s="29">
        <v>4140000</v>
      </c>
      <c r="U190" s="29">
        <f t="shared" ref="U190" si="44">(I190+J190+K190+L190+M190+N190+O190+P190+Q190+R190+S190+T190)/12</f>
        <v>3916566.6666666665</v>
      </c>
      <c r="V190" s="23">
        <f>SUM(I190:U190)</f>
        <v>50915366.666666664</v>
      </c>
      <c r="W190" s="57">
        <f>SUM(V190,V191,V192,V193)</f>
        <v>54035366.666666664</v>
      </c>
    </row>
    <row r="191" spans="1:23" x14ac:dyDescent="0.25">
      <c r="A191" s="88"/>
      <c r="B191" s="88"/>
      <c r="C191" s="88"/>
      <c r="D191" s="88"/>
      <c r="E191" s="83"/>
      <c r="F191" s="11">
        <v>191</v>
      </c>
      <c r="G191" s="11" t="s">
        <v>29</v>
      </c>
      <c r="H191" s="94"/>
      <c r="I191" s="28">
        <v>260000</v>
      </c>
      <c r="J191" s="28">
        <v>260000</v>
      </c>
      <c r="K191" s="28">
        <v>260000</v>
      </c>
      <c r="L191" s="28">
        <v>260000</v>
      </c>
      <c r="M191" s="28">
        <v>260000</v>
      </c>
      <c r="N191" s="28">
        <v>260000</v>
      </c>
      <c r="O191" s="28">
        <v>260000</v>
      </c>
      <c r="P191" s="28">
        <v>260000</v>
      </c>
      <c r="Q191" s="28">
        <v>260000</v>
      </c>
      <c r="R191" s="28">
        <v>260000</v>
      </c>
      <c r="S191" s="28">
        <v>260000</v>
      </c>
      <c r="T191" s="28">
        <v>260000</v>
      </c>
      <c r="U191" s="29">
        <v>0</v>
      </c>
      <c r="V191" s="23">
        <f t="shared" ref="V191:V193" si="45">SUM(I191:U191)</f>
        <v>3120000</v>
      </c>
      <c r="W191" s="58"/>
    </row>
    <row r="192" spans="1:23" x14ac:dyDescent="0.25">
      <c r="A192" s="88"/>
      <c r="B192" s="88"/>
      <c r="C192" s="88"/>
      <c r="D192" s="88"/>
      <c r="E192" s="83"/>
      <c r="F192" s="11">
        <v>232</v>
      </c>
      <c r="G192" s="11" t="s">
        <v>31</v>
      </c>
      <c r="H192" s="94"/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23">
        <f t="shared" si="45"/>
        <v>0</v>
      </c>
      <c r="W192" s="58"/>
    </row>
    <row r="193" spans="1:23" x14ac:dyDescent="0.25">
      <c r="A193" s="88"/>
      <c r="B193" s="88"/>
      <c r="C193" s="88"/>
      <c r="D193" s="88"/>
      <c r="E193" s="84"/>
      <c r="F193" s="11">
        <v>199</v>
      </c>
      <c r="G193" s="11" t="s">
        <v>30</v>
      </c>
      <c r="H193" s="94"/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23">
        <f t="shared" si="45"/>
        <v>0</v>
      </c>
      <c r="W193" s="58"/>
    </row>
    <row r="194" spans="1:23" x14ac:dyDescent="0.25">
      <c r="A194" s="88" t="s">
        <v>84</v>
      </c>
      <c r="B194" s="88"/>
      <c r="C194" s="88"/>
      <c r="D194" s="88" t="s">
        <v>100</v>
      </c>
      <c r="E194" s="82" t="s">
        <v>174</v>
      </c>
      <c r="F194" s="11">
        <v>111</v>
      </c>
      <c r="G194" s="11" t="s">
        <v>26</v>
      </c>
      <c r="H194" s="94">
        <v>3698278</v>
      </c>
      <c r="I194" s="29">
        <v>3396400</v>
      </c>
      <c r="J194" s="29">
        <v>3396400</v>
      </c>
      <c r="K194" s="29">
        <v>3396400</v>
      </c>
      <c r="L194" s="29">
        <v>3396400</v>
      </c>
      <c r="M194" s="29">
        <v>3396400</v>
      </c>
      <c r="N194" s="29">
        <v>3396400</v>
      </c>
      <c r="O194" s="29">
        <v>3396400</v>
      </c>
      <c r="P194" s="29">
        <v>3396400</v>
      </c>
      <c r="Q194" s="29">
        <v>3396400</v>
      </c>
      <c r="R194" s="29">
        <v>3396400</v>
      </c>
      <c r="S194" s="29">
        <v>3396400</v>
      </c>
      <c r="T194" s="29">
        <v>3396400</v>
      </c>
      <c r="U194" s="29">
        <f t="shared" ref="U194" si="46">(I194+J194+K194+L194+M194+N194+O194+P194+Q194+R194+S194+T194)/12</f>
        <v>3396400</v>
      </c>
      <c r="V194" s="23">
        <f>SUM(I194:U194)</f>
        <v>44153200</v>
      </c>
      <c r="W194" s="57">
        <f>SUM(V194,V195,V196,V197,V198)</f>
        <v>47443200</v>
      </c>
    </row>
    <row r="195" spans="1:23" x14ac:dyDescent="0.25">
      <c r="A195" s="88"/>
      <c r="B195" s="88"/>
      <c r="C195" s="88"/>
      <c r="D195" s="88"/>
      <c r="E195" s="83"/>
      <c r="F195" s="11">
        <v>191</v>
      </c>
      <c r="G195" s="11" t="s">
        <v>29</v>
      </c>
      <c r="H195" s="94"/>
      <c r="I195" s="28">
        <v>260000</v>
      </c>
      <c r="J195" s="28">
        <v>260000</v>
      </c>
      <c r="K195" s="28">
        <v>260000</v>
      </c>
      <c r="L195" s="28">
        <v>260000</v>
      </c>
      <c r="M195" s="28">
        <v>260000</v>
      </c>
      <c r="N195" s="28">
        <v>260000</v>
      </c>
      <c r="O195" s="28">
        <v>260000</v>
      </c>
      <c r="P195" s="28">
        <v>260000</v>
      </c>
      <c r="Q195" s="28">
        <v>260000</v>
      </c>
      <c r="R195" s="28">
        <v>260000</v>
      </c>
      <c r="S195" s="28">
        <v>260000</v>
      </c>
      <c r="T195" s="28">
        <v>260000</v>
      </c>
      <c r="U195" s="29">
        <v>0</v>
      </c>
      <c r="V195" s="23">
        <f t="shared" ref="V195:V198" si="47">SUM(I195:U195)</f>
        <v>3120000</v>
      </c>
      <c r="W195" s="58"/>
    </row>
    <row r="196" spans="1:23" x14ac:dyDescent="0.25">
      <c r="A196" s="88"/>
      <c r="B196" s="88"/>
      <c r="C196" s="88"/>
      <c r="D196" s="88"/>
      <c r="E196" s="83"/>
      <c r="F196" s="11">
        <v>232</v>
      </c>
      <c r="G196" s="11" t="s">
        <v>31</v>
      </c>
      <c r="H196" s="94"/>
      <c r="I196" s="30">
        <v>0</v>
      </c>
      <c r="J196" s="30">
        <v>0</v>
      </c>
      <c r="K196" s="30">
        <v>170000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23">
        <f t="shared" si="47"/>
        <v>170000</v>
      </c>
      <c r="W196" s="58"/>
    </row>
    <row r="197" spans="1:23" x14ac:dyDescent="0.25">
      <c r="A197" s="88"/>
      <c r="B197" s="88"/>
      <c r="C197" s="88"/>
      <c r="D197" s="88"/>
      <c r="E197" s="83"/>
      <c r="F197" s="13">
        <v>133</v>
      </c>
      <c r="G197" s="13" t="s">
        <v>85</v>
      </c>
      <c r="H197" s="94"/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0</v>
      </c>
      <c r="R197" s="30">
        <v>0</v>
      </c>
      <c r="S197" s="31">
        <v>0</v>
      </c>
      <c r="T197" s="31">
        <v>0</v>
      </c>
      <c r="U197" s="30">
        <v>0</v>
      </c>
      <c r="V197" s="23">
        <f t="shared" si="47"/>
        <v>0</v>
      </c>
      <c r="W197" s="58"/>
    </row>
    <row r="198" spans="1:23" ht="15.75" thickBot="1" x14ac:dyDescent="0.3">
      <c r="A198" s="88"/>
      <c r="B198" s="88"/>
      <c r="C198" s="88"/>
      <c r="D198" s="88"/>
      <c r="E198" s="84"/>
      <c r="F198" s="11">
        <v>199</v>
      </c>
      <c r="G198" s="11" t="s">
        <v>30</v>
      </c>
      <c r="H198" s="94"/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23">
        <f t="shared" si="47"/>
        <v>0</v>
      </c>
      <c r="W198" s="58"/>
    </row>
    <row r="199" spans="1:23" ht="16.5" thickTop="1" thickBot="1" x14ac:dyDescent="0.3">
      <c r="A199" s="73" t="s">
        <v>146</v>
      </c>
      <c r="B199" s="74"/>
      <c r="C199" s="75"/>
      <c r="D199" s="88" t="s">
        <v>184</v>
      </c>
      <c r="E199" s="82" t="s">
        <v>174</v>
      </c>
      <c r="F199" s="11">
        <v>111</v>
      </c>
      <c r="G199" s="11" t="s">
        <v>26</v>
      </c>
      <c r="H199" s="94">
        <v>2027411</v>
      </c>
      <c r="I199" s="42">
        <v>2289324</v>
      </c>
      <c r="J199" s="42">
        <v>2289324</v>
      </c>
      <c r="K199" s="42">
        <v>2289324</v>
      </c>
      <c r="L199" s="42">
        <v>2289324</v>
      </c>
      <c r="M199" s="42">
        <v>2289324</v>
      </c>
      <c r="N199" s="42">
        <v>2289324</v>
      </c>
      <c r="O199" s="42">
        <v>2289324</v>
      </c>
      <c r="P199" s="42">
        <v>2289324</v>
      </c>
      <c r="Q199" s="42">
        <v>2289324</v>
      </c>
      <c r="R199" s="42">
        <v>2289324</v>
      </c>
      <c r="S199" s="42">
        <v>2289324</v>
      </c>
      <c r="T199" s="42">
        <v>2289324</v>
      </c>
      <c r="U199" s="47">
        <f t="shared" ref="U199" si="48">(I199+J199+K199+L199+M199+N199+O199+P199+Q199+R199+S199+T199)/12</f>
        <v>2289324</v>
      </c>
      <c r="V199" s="23">
        <f>SUM(I199:U199)</f>
        <v>29761212</v>
      </c>
      <c r="W199" s="57">
        <f>SUM(V199,V200,V201,V202,V203)</f>
        <v>32881212</v>
      </c>
    </row>
    <row r="200" spans="1:23" ht="15.75" thickTop="1" x14ac:dyDescent="0.25">
      <c r="A200" s="76"/>
      <c r="B200" s="77"/>
      <c r="C200" s="78"/>
      <c r="D200" s="88"/>
      <c r="E200" s="83"/>
      <c r="F200" s="11">
        <v>191</v>
      </c>
      <c r="G200" s="11" t="s">
        <v>29</v>
      </c>
      <c r="H200" s="94"/>
      <c r="I200" s="28">
        <v>260000</v>
      </c>
      <c r="J200" s="28">
        <v>260000</v>
      </c>
      <c r="K200" s="28">
        <v>260000</v>
      </c>
      <c r="L200" s="28">
        <v>260000</v>
      </c>
      <c r="M200" s="28">
        <v>260000</v>
      </c>
      <c r="N200" s="28">
        <v>260000</v>
      </c>
      <c r="O200" s="28">
        <v>260000</v>
      </c>
      <c r="P200" s="28">
        <v>260000</v>
      </c>
      <c r="Q200" s="28">
        <v>260000</v>
      </c>
      <c r="R200" s="28">
        <v>260000</v>
      </c>
      <c r="S200" s="28">
        <v>260000</v>
      </c>
      <c r="T200" s="28">
        <v>260000</v>
      </c>
      <c r="U200" s="29">
        <v>0</v>
      </c>
      <c r="V200" s="23">
        <f t="shared" ref="V200:V203" si="49">SUM(I200:U200)</f>
        <v>3120000</v>
      </c>
      <c r="W200" s="58"/>
    </row>
    <row r="201" spans="1:23" x14ac:dyDescent="0.25">
      <c r="A201" s="76"/>
      <c r="B201" s="77"/>
      <c r="C201" s="78"/>
      <c r="D201" s="88"/>
      <c r="E201" s="83"/>
      <c r="F201" s="11">
        <v>232</v>
      </c>
      <c r="G201" s="11" t="s">
        <v>31</v>
      </c>
      <c r="H201" s="94"/>
      <c r="I201" s="30"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35">
        <v>0</v>
      </c>
      <c r="Q201" s="28">
        <v>0</v>
      </c>
      <c r="R201" s="28">
        <v>0</v>
      </c>
      <c r="S201" s="35">
        <v>0</v>
      </c>
      <c r="T201" s="28">
        <v>0</v>
      </c>
      <c r="U201" s="30">
        <v>0</v>
      </c>
      <c r="V201" s="23">
        <f t="shared" si="49"/>
        <v>0</v>
      </c>
      <c r="W201" s="58"/>
    </row>
    <row r="202" spans="1:23" x14ac:dyDescent="0.25">
      <c r="A202" s="76"/>
      <c r="B202" s="77"/>
      <c r="C202" s="78"/>
      <c r="D202" s="88"/>
      <c r="E202" s="83"/>
      <c r="F202" s="11">
        <v>133</v>
      </c>
      <c r="G202" s="11" t="s">
        <v>85</v>
      </c>
      <c r="H202" s="94"/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1">
        <v>0</v>
      </c>
      <c r="T202" s="31">
        <v>0</v>
      </c>
      <c r="U202" s="30">
        <v>0</v>
      </c>
      <c r="V202" s="23">
        <f>SUM(S202:U202)</f>
        <v>0</v>
      </c>
      <c r="W202" s="58"/>
    </row>
    <row r="203" spans="1:23" ht="15.75" thickBot="1" x14ac:dyDescent="0.3">
      <c r="A203" s="79"/>
      <c r="B203" s="80"/>
      <c r="C203" s="81"/>
      <c r="D203" s="88"/>
      <c r="E203" s="84"/>
      <c r="F203" s="11">
        <v>199</v>
      </c>
      <c r="G203" s="11" t="s">
        <v>30</v>
      </c>
      <c r="H203" s="94"/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23">
        <f t="shared" si="49"/>
        <v>0</v>
      </c>
      <c r="W203" s="58"/>
    </row>
    <row r="204" spans="1:23" ht="16.5" thickTop="1" thickBot="1" x14ac:dyDescent="0.3">
      <c r="A204" s="88" t="s">
        <v>86</v>
      </c>
      <c r="B204" s="88"/>
      <c r="C204" s="88"/>
      <c r="D204" s="88" t="s">
        <v>57</v>
      </c>
      <c r="E204" s="82" t="s">
        <v>174</v>
      </c>
      <c r="F204" s="11">
        <v>111</v>
      </c>
      <c r="G204" s="11" t="s">
        <v>26</v>
      </c>
      <c r="H204" s="94">
        <v>4024684</v>
      </c>
      <c r="I204" s="42">
        <v>2289324</v>
      </c>
      <c r="J204" s="42">
        <v>2289324</v>
      </c>
      <c r="K204" s="42">
        <v>2289324</v>
      </c>
      <c r="L204" s="42">
        <v>2289324</v>
      </c>
      <c r="M204" s="42">
        <v>2289324</v>
      </c>
      <c r="N204" s="42">
        <v>2289324</v>
      </c>
      <c r="O204" s="42">
        <v>2289324</v>
      </c>
      <c r="P204" s="42">
        <v>2289324</v>
      </c>
      <c r="Q204" s="42">
        <v>2289324</v>
      </c>
      <c r="R204" s="42">
        <v>2289324</v>
      </c>
      <c r="S204" s="42">
        <v>2289324</v>
      </c>
      <c r="T204" s="42">
        <v>2289324</v>
      </c>
      <c r="U204" s="47">
        <f t="shared" ref="U204" si="50">(I204+J204+K204+L204+M204+N204+O204+P204+Q204+R204+S204+T204)/12</f>
        <v>2289324</v>
      </c>
      <c r="V204" s="23">
        <f>SUM(I204:U204)</f>
        <v>29761212</v>
      </c>
      <c r="W204" s="57">
        <f>SUM(V204,V205,V206,V207)</f>
        <v>32881212</v>
      </c>
    </row>
    <row r="205" spans="1:23" ht="15.75" thickTop="1" x14ac:dyDescent="0.25">
      <c r="A205" s="88"/>
      <c r="B205" s="88"/>
      <c r="C205" s="88"/>
      <c r="D205" s="88"/>
      <c r="E205" s="83"/>
      <c r="F205" s="11">
        <v>191</v>
      </c>
      <c r="G205" s="11" t="s">
        <v>29</v>
      </c>
      <c r="H205" s="94"/>
      <c r="I205" s="28">
        <v>260000</v>
      </c>
      <c r="J205" s="28">
        <v>260000</v>
      </c>
      <c r="K205" s="28">
        <v>260000</v>
      </c>
      <c r="L205" s="28">
        <v>260000</v>
      </c>
      <c r="M205" s="28">
        <v>260000</v>
      </c>
      <c r="N205" s="28">
        <v>260000</v>
      </c>
      <c r="O205" s="28">
        <v>260000</v>
      </c>
      <c r="P205" s="28">
        <v>260000</v>
      </c>
      <c r="Q205" s="28">
        <v>260000</v>
      </c>
      <c r="R205" s="28">
        <v>260000</v>
      </c>
      <c r="S205" s="28">
        <v>260000</v>
      </c>
      <c r="T205" s="28">
        <v>260000</v>
      </c>
      <c r="U205" s="29">
        <v>0</v>
      </c>
      <c r="V205" s="23">
        <f t="shared" ref="V205:V207" si="51">SUM(I205:U205)</f>
        <v>3120000</v>
      </c>
      <c r="W205" s="58"/>
    </row>
    <row r="206" spans="1:23" x14ac:dyDescent="0.25">
      <c r="A206" s="88"/>
      <c r="B206" s="88"/>
      <c r="C206" s="88"/>
      <c r="D206" s="88"/>
      <c r="E206" s="83"/>
      <c r="F206" s="11">
        <v>232</v>
      </c>
      <c r="G206" s="11" t="s">
        <v>31</v>
      </c>
      <c r="H206" s="94"/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  <c r="S206" s="30">
        <v>0</v>
      </c>
      <c r="T206" s="30">
        <v>0</v>
      </c>
      <c r="U206" s="30">
        <v>0</v>
      </c>
      <c r="V206" s="23">
        <f t="shared" si="51"/>
        <v>0</v>
      </c>
      <c r="W206" s="58"/>
    </row>
    <row r="207" spans="1:23" x14ac:dyDescent="0.25">
      <c r="A207" s="88"/>
      <c r="B207" s="88"/>
      <c r="C207" s="88"/>
      <c r="D207" s="88"/>
      <c r="E207" s="84"/>
      <c r="F207" s="11">
        <v>199</v>
      </c>
      <c r="G207" s="11" t="s">
        <v>30</v>
      </c>
      <c r="H207" s="94"/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0</v>
      </c>
      <c r="Q207" s="30">
        <v>0</v>
      </c>
      <c r="R207" s="30">
        <v>0</v>
      </c>
      <c r="S207" s="30">
        <v>0</v>
      </c>
      <c r="T207" s="30">
        <v>0</v>
      </c>
      <c r="U207" s="30">
        <v>0</v>
      </c>
      <c r="V207" s="23">
        <f t="shared" si="51"/>
        <v>0</v>
      </c>
      <c r="W207" s="58"/>
    </row>
    <row r="208" spans="1:23" x14ac:dyDescent="0.25">
      <c r="A208" s="88" t="s">
        <v>87</v>
      </c>
      <c r="B208" s="88"/>
      <c r="C208" s="88"/>
      <c r="D208" s="88" t="s">
        <v>88</v>
      </c>
      <c r="E208" s="82" t="s">
        <v>174</v>
      </c>
      <c r="F208" s="11">
        <v>111</v>
      </c>
      <c r="G208" s="11" t="s">
        <v>26</v>
      </c>
      <c r="H208" s="94">
        <v>3506169</v>
      </c>
      <c r="I208" s="29">
        <v>2735700</v>
      </c>
      <c r="J208" s="29">
        <v>2735700</v>
      </c>
      <c r="K208" s="29">
        <v>2735700</v>
      </c>
      <c r="L208" s="29">
        <v>2735700</v>
      </c>
      <c r="M208" s="29">
        <v>2735700</v>
      </c>
      <c r="N208" s="29">
        <v>2735700</v>
      </c>
      <c r="O208" s="29">
        <v>2735700</v>
      </c>
      <c r="P208" s="29">
        <v>2735700</v>
      </c>
      <c r="Q208" s="29">
        <v>2735700</v>
      </c>
      <c r="R208" s="29">
        <v>2735700</v>
      </c>
      <c r="S208" s="29">
        <v>2735700</v>
      </c>
      <c r="T208" s="29">
        <v>2735700</v>
      </c>
      <c r="U208" s="29">
        <f t="shared" ref="U208" si="52">(I208+J208+K208+L208+M208+N208+O208+P208+Q208+R208+S208+T208)/12</f>
        <v>2735700</v>
      </c>
      <c r="V208" s="23">
        <f>SUM(I208:U208)</f>
        <v>35564100</v>
      </c>
      <c r="W208" s="57">
        <f>SUM(V208,V209,V210,V211)</f>
        <v>38684100</v>
      </c>
    </row>
    <row r="209" spans="1:23" x14ac:dyDescent="0.25">
      <c r="A209" s="88"/>
      <c r="B209" s="88"/>
      <c r="C209" s="88"/>
      <c r="D209" s="88"/>
      <c r="E209" s="83"/>
      <c r="F209" s="11">
        <v>191</v>
      </c>
      <c r="G209" s="11" t="s">
        <v>29</v>
      </c>
      <c r="H209" s="94"/>
      <c r="I209" s="28">
        <v>260000</v>
      </c>
      <c r="J209" s="28">
        <v>260000</v>
      </c>
      <c r="K209" s="28">
        <v>260000</v>
      </c>
      <c r="L209" s="28">
        <v>260000</v>
      </c>
      <c r="M209" s="28">
        <v>260000</v>
      </c>
      <c r="N209" s="28">
        <v>260000</v>
      </c>
      <c r="O209" s="28">
        <v>260000</v>
      </c>
      <c r="P209" s="28">
        <v>260000</v>
      </c>
      <c r="Q209" s="28">
        <v>260000</v>
      </c>
      <c r="R209" s="28">
        <v>260000</v>
      </c>
      <c r="S209" s="28">
        <v>260000</v>
      </c>
      <c r="T209" s="28">
        <v>260000</v>
      </c>
      <c r="U209" s="29">
        <v>0</v>
      </c>
      <c r="V209" s="23">
        <f t="shared" ref="V209:V211" si="53">SUM(I209:U209)</f>
        <v>3120000</v>
      </c>
      <c r="W209" s="58"/>
    </row>
    <row r="210" spans="1:23" x14ac:dyDescent="0.25">
      <c r="A210" s="88"/>
      <c r="B210" s="88"/>
      <c r="C210" s="88"/>
      <c r="D210" s="88"/>
      <c r="E210" s="83"/>
      <c r="F210" s="11">
        <v>232</v>
      </c>
      <c r="G210" s="11" t="s">
        <v>31</v>
      </c>
      <c r="H210" s="94"/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0">
        <v>0</v>
      </c>
      <c r="S210" s="30">
        <v>0</v>
      </c>
      <c r="T210" s="30">
        <v>0</v>
      </c>
      <c r="U210" s="30">
        <v>0</v>
      </c>
      <c r="V210" s="23">
        <f t="shared" si="53"/>
        <v>0</v>
      </c>
      <c r="W210" s="58"/>
    </row>
    <row r="211" spans="1:23" x14ac:dyDescent="0.25">
      <c r="A211" s="88"/>
      <c r="B211" s="88"/>
      <c r="C211" s="88"/>
      <c r="D211" s="88"/>
      <c r="E211" s="84"/>
      <c r="F211" s="11">
        <v>199</v>
      </c>
      <c r="G211" s="11" t="s">
        <v>30</v>
      </c>
      <c r="H211" s="94"/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18">
        <v>0</v>
      </c>
      <c r="V211" s="23">
        <f t="shared" si="53"/>
        <v>0</v>
      </c>
      <c r="W211" s="58"/>
    </row>
    <row r="212" spans="1:23" x14ac:dyDescent="0.25">
      <c r="A212" s="88" t="s">
        <v>89</v>
      </c>
      <c r="B212" s="88"/>
      <c r="C212" s="88"/>
      <c r="D212" s="88" t="s">
        <v>45</v>
      </c>
      <c r="E212" s="82" t="s">
        <v>174</v>
      </c>
      <c r="F212" s="11">
        <v>111</v>
      </c>
      <c r="G212" s="11" t="s">
        <v>26</v>
      </c>
      <c r="H212" s="94">
        <v>1262983</v>
      </c>
      <c r="I212" s="22">
        <v>4144000</v>
      </c>
      <c r="J212" s="22">
        <v>4144000</v>
      </c>
      <c r="K212" s="22">
        <v>4144000</v>
      </c>
      <c r="L212" s="22">
        <v>4144000</v>
      </c>
      <c r="M212" s="22">
        <v>4144000</v>
      </c>
      <c r="N212" s="22">
        <v>4144000</v>
      </c>
      <c r="O212" s="22">
        <v>4144000</v>
      </c>
      <c r="P212" s="22">
        <v>4144000</v>
      </c>
      <c r="Q212" s="22">
        <v>4144000</v>
      </c>
      <c r="R212" s="22">
        <v>4144000</v>
      </c>
      <c r="S212" s="22">
        <v>4144000</v>
      </c>
      <c r="T212" s="22">
        <v>4144000</v>
      </c>
      <c r="U212" s="22">
        <f t="shared" ref="U212" si="54">(I212+J212+K212+L212+M212+N212+O212+P212+Q212+R212+S212+T212)/12</f>
        <v>4144000</v>
      </c>
      <c r="V212" s="23">
        <f>SUM(I212:U212)</f>
        <v>53872000</v>
      </c>
      <c r="W212" s="57">
        <f>SUM(V212,V213,V214,V215)</f>
        <v>56992000</v>
      </c>
    </row>
    <row r="213" spans="1:23" x14ac:dyDescent="0.25">
      <c r="A213" s="88"/>
      <c r="B213" s="88"/>
      <c r="C213" s="88"/>
      <c r="D213" s="88"/>
      <c r="E213" s="83"/>
      <c r="F213" s="11">
        <v>191</v>
      </c>
      <c r="G213" s="11" t="s">
        <v>29</v>
      </c>
      <c r="H213" s="94"/>
      <c r="I213" s="10">
        <v>260000</v>
      </c>
      <c r="J213" s="10">
        <v>260000</v>
      </c>
      <c r="K213" s="10">
        <v>260000</v>
      </c>
      <c r="L213" s="10">
        <v>260000</v>
      </c>
      <c r="M213" s="10">
        <v>260000</v>
      </c>
      <c r="N213" s="10">
        <v>260000</v>
      </c>
      <c r="O213" s="10">
        <v>260000</v>
      </c>
      <c r="P213" s="10">
        <v>260000</v>
      </c>
      <c r="Q213" s="10">
        <v>260000</v>
      </c>
      <c r="R213" s="10">
        <v>260000</v>
      </c>
      <c r="S213" s="10">
        <v>260000</v>
      </c>
      <c r="T213" s="10">
        <v>260000</v>
      </c>
      <c r="U213" s="22">
        <v>0</v>
      </c>
      <c r="V213" s="23">
        <f t="shared" ref="V213:V215" si="55">SUM(I213:U213)</f>
        <v>3120000</v>
      </c>
      <c r="W213" s="58"/>
    </row>
    <row r="214" spans="1:23" x14ac:dyDescent="0.25">
      <c r="A214" s="88"/>
      <c r="B214" s="88"/>
      <c r="C214" s="88"/>
      <c r="D214" s="88"/>
      <c r="E214" s="83"/>
      <c r="F214" s="11">
        <v>232</v>
      </c>
      <c r="G214" s="11" t="s">
        <v>31</v>
      </c>
      <c r="H214" s="94"/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35">
        <v>0</v>
      </c>
      <c r="T214" s="18">
        <v>0</v>
      </c>
      <c r="U214" s="18">
        <v>0</v>
      </c>
      <c r="V214" s="23">
        <f t="shared" si="55"/>
        <v>0</v>
      </c>
      <c r="W214" s="58"/>
    </row>
    <row r="215" spans="1:23" x14ac:dyDescent="0.25">
      <c r="A215" s="88"/>
      <c r="B215" s="88"/>
      <c r="C215" s="88"/>
      <c r="D215" s="88"/>
      <c r="E215" s="84"/>
      <c r="F215" s="11">
        <v>199</v>
      </c>
      <c r="G215" s="11" t="s">
        <v>30</v>
      </c>
      <c r="H215" s="94"/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23">
        <f t="shared" si="55"/>
        <v>0</v>
      </c>
      <c r="W215" s="58"/>
    </row>
    <row r="216" spans="1:23" x14ac:dyDescent="0.25">
      <c r="A216" s="88" t="s">
        <v>90</v>
      </c>
      <c r="B216" s="88"/>
      <c r="C216" s="88"/>
      <c r="D216" s="88" t="s">
        <v>91</v>
      </c>
      <c r="E216" s="82" t="s">
        <v>174</v>
      </c>
      <c r="F216" s="11">
        <v>111</v>
      </c>
      <c r="G216" s="11" t="s">
        <v>26</v>
      </c>
      <c r="H216" s="94">
        <v>2882320</v>
      </c>
      <c r="I216" s="10">
        <v>5130500</v>
      </c>
      <c r="J216" s="10">
        <v>5130500</v>
      </c>
      <c r="K216" s="10">
        <v>5130500</v>
      </c>
      <c r="L216" s="10">
        <v>5130500</v>
      </c>
      <c r="M216" s="10">
        <v>5130500</v>
      </c>
      <c r="N216" s="10">
        <v>5130500</v>
      </c>
      <c r="O216" s="10">
        <v>5130500</v>
      </c>
      <c r="P216" s="10">
        <v>5130500</v>
      </c>
      <c r="Q216" s="10">
        <v>5130500</v>
      </c>
      <c r="R216" s="10">
        <v>5130500</v>
      </c>
      <c r="S216" s="22">
        <v>5130500</v>
      </c>
      <c r="T216" s="22">
        <v>5130500</v>
      </c>
      <c r="U216" s="22">
        <f t="shared" ref="U216" si="56">(I216+J216+K216+L216+M216+N216+O216+P216+Q216+R216+S216+T216)/12</f>
        <v>5130500</v>
      </c>
      <c r="V216" s="23">
        <f>SUM(I216:U216)</f>
        <v>66696500</v>
      </c>
      <c r="W216" s="57">
        <f>SUM(V216,V217,V218,V219)</f>
        <v>69816500</v>
      </c>
    </row>
    <row r="217" spans="1:23" x14ac:dyDescent="0.25">
      <c r="A217" s="88"/>
      <c r="B217" s="88"/>
      <c r="C217" s="88"/>
      <c r="D217" s="88"/>
      <c r="E217" s="83"/>
      <c r="F217" s="11">
        <v>191</v>
      </c>
      <c r="G217" s="11" t="s">
        <v>29</v>
      </c>
      <c r="H217" s="94"/>
      <c r="I217" s="10">
        <v>260000</v>
      </c>
      <c r="J217" s="10">
        <v>260000</v>
      </c>
      <c r="K217" s="10">
        <v>260000</v>
      </c>
      <c r="L217" s="10">
        <v>260000</v>
      </c>
      <c r="M217" s="10">
        <v>260000</v>
      </c>
      <c r="N217" s="10">
        <v>260000</v>
      </c>
      <c r="O217" s="10">
        <v>260000</v>
      </c>
      <c r="P217" s="10">
        <v>260000</v>
      </c>
      <c r="Q217" s="10">
        <v>260000</v>
      </c>
      <c r="R217" s="10">
        <v>260000</v>
      </c>
      <c r="S217" s="10">
        <v>260000</v>
      </c>
      <c r="T217" s="10">
        <v>260000</v>
      </c>
      <c r="U217" s="22">
        <v>0</v>
      </c>
      <c r="V217" s="23">
        <f t="shared" ref="V217:V219" si="57">SUM(I217:U217)</f>
        <v>3120000</v>
      </c>
      <c r="W217" s="58"/>
    </row>
    <row r="218" spans="1:23" x14ac:dyDescent="0.25">
      <c r="A218" s="88"/>
      <c r="B218" s="88"/>
      <c r="C218" s="88"/>
      <c r="D218" s="88"/>
      <c r="E218" s="83"/>
      <c r="F218" s="11">
        <v>232</v>
      </c>
      <c r="G218" s="11" t="s">
        <v>31</v>
      </c>
      <c r="H218" s="94"/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23">
        <f t="shared" si="57"/>
        <v>0</v>
      </c>
      <c r="W218" s="58"/>
    </row>
    <row r="219" spans="1:23" x14ac:dyDescent="0.25">
      <c r="A219" s="88"/>
      <c r="B219" s="88"/>
      <c r="C219" s="88"/>
      <c r="D219" s="88"/>
      <c r="E219" s="84"/>
      <c r="F219" s="11">
        <v>199</v>
      </c>
      <c r="G219" s="11" t="s">
        <v>30</v>
      </c>
      <c r="H219" s="94"/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23">
        <f t="shared" si="57"/>
        <v>0</v>
      </c>
      <c r="W219" s="58"/>
    </row>
    <row r="220" spans="1:23" x14ac:dyDescent="0.25">
      <c r="A220" s="88" t="s">
        <v>92</v>
      </c>
      <c r="B220" s="88"/>
      <c r="C220" s="88"/>
      <c r="D220" s="88" t="s">
        <v>41</v>
      </c>
      <c r="E220" s="82" t="s">
        <v>174</v>
      </c>
      <c r="F220" s="11">
        <v>111</v>
      </c>
      <c r="G220" s="11" t="s">
        <v>26</v>
      </c>
      <c r="H220" s="94">
        <v>1100156</v>
      </c>
      <c r="I220" s="42">
        <v>2289324</v>
      </c>
      <c r="J220" s="42">
        <v>2289324</v>
      </c>
      <c r="K220" s="42">
        <v>2289324</v>
      </c>
      <c r="L220" s="42">
        <v>2289324</v>
      </c>
      <c r="M220" s="42">
        <v>2289324</v>
      </c>
      <c r="N220" s="42">
        <v>2289324</v>
      </c>
      <c r="O220" s="42">
        <v>2289324</v>
      </c>
      <c r="P220" s="42">
        <v>2289324</v>
      </c>
      <c r="Q220" s="42">
        <v>2289324</v>
      </c>
      <c r="R220" s="42">
        <v>2289324</v>
      </c>
      <c r="S220" s="42">
        <v>2289324</v>
      </c>
      <c r="T220" s="42">
        <v>2289324</v>
      </c>
      <c r="U220" s="22">
        <f t="shared" ref="U220" si="58">(I220+J220+K220+L220+M220+N220+O220+P220+Q220+R220+S220+T220)/12</f>
        <v>2289324</v>
      </c>
      <c r="V220" s="23">
        <f>SUM(I220:U220)</f>
        <v>29761212</v>
      </c>
      <c r="W220" s="57">
        <f>SUM(V220,V221,V222,V223)</f>
        <v>32881212</v>
      </c>
    </row>
    <row r="221" spans="1:23" x14ac:dyDescent="0.25">
      <c r="A221" s="88"/>
      <c r="B221" s="88"/>
      <c r="C221" s="88"/>
      <c r="D221" s="88"/>
      <c r="E221" s="83"/>
      <c r="F221" s="11">
        <v>191</v>
      </c>
      <c r="G221" s="11" t="s">
        <v>29</v>
      </c>
      <c r="H221" s="94"/>
      <c r="I221" s="10">
        <v>260000</v>
      </c>
      <c r="J221" s="10">
        <v>260000</v>
      </c>
      <c r="K221" s="10">
        <v>260000</v>
      </c>
      <c r="L221" s="10">
        <v>260000</v>
      </c>
      <c r="M221" s="10">
        <v>260000</v>
      </c>
      <c r="N221" s="10">
        <v>260000</v>
      </c>
      <c r="O221" s="10">
        <v>260000</v>
      </c>
      <c r="P221" s="10">
        <v>260000</v>
      </c>
      <c r="Q221" s="10">
        <v>260000</v>
      </c>
      <c r="R221" s="10">
        <v>260000</v>
      </c>
      <c r="S221" s="10">
        <v>260000</v>
      </c>
      <c r="T221" s="10">
        <v>260000</v>
      </c>
      <c r="U221" s="22">
        <v>0</v>
      </c>
      <c r="V221" s="23">
        <f t="shared" ref="V221:V223" si="59">SUM(I221:U221)</f>
        <v>3120000</v>
      </c>
      <c r="W221" s="58"/>
    </row>
    <row r="222" spans="1:23" x14ac:dyDescent="0.25">
      <c r="A222" s="88"/>
      <c r="B222" s="88"/>
      <c r="C222" s="88"/>
      <c r="D222" s="88"/>
      <c r="E222" s="83"/>
      <c r="F222" s="11">
        <v>232</v>
      </c>
      <c r="G222" s="11" t="s">
        <v>31</v>
      </c>
      <c r="H222" s="94"/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23">
        <f t="shared" si="59"/>
        <v>0</v>
      </c>
      <c r="W222" s="58"/>
    </row>
    <row r="223" spans="1:23" x14ac:dyDescent="0.25">
      <c r="A223" s="88"/>
      <c r="B223" s="88"/>
      <c r="C223" s="88"/>
      <c r="D223" s="88"/>
      <c r="E223" s="84"/>
      <c r="F223" s="11">
        <v>199</v>
      </c>
      <c r="G223" s="11" t="s">
        <v>30</v>
      </c>
      <c r="H223" s="94"/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23">
        <f t="shared" si="59"/>
        <v>0</v>
      </c>
      <c r="W223" s="58"/>
    </row>
    <row r="224" spans="1:23" x14ac:dyDescent="0.25">
      <c r="A224" s="88" t="s">
        <v>200</v>
      </c>
      <c r="B224" s="88"/>
      <c r="C224" s="88"/>
      <c r="D224" s="88" t="s">
        <v>62</v>
      </c>
      <c r="E224" s="82" t="s">
        <v>174</v>
      </c>
      <c r="F224" s="11">
        <v>111</v>
      </c>
      <c r="G224" s="11" t="s">
        <v>26</v>
      </c>
      <c r="H224" s="94">
        <v>3554154</v>
      </c>
      <c r="I224" s="42">
        <v>2921600</v>
      </c>
      <c r="J224" s="42">
        <v>2921600</v>
      </c>
      <c r="K224" s="42">
        <v>2921600</v>
      </c>
      <c r="L224" s="42">
        <v>2921600</v>
      </c>
      <c r="M224" s="42">
        <v>2921600</v>
      </c>
      <c r="N224" s="42">
        <v>2921600</v>
      </c>
      <c r="O224" s="42">
        <v>2921600</v>
      </c>
      <c r="P224" s="42">
        <v>2921600</v>
      </c>
      <c r="Q224" s="42">
        <v>2921600</v>
      </c>
      <c r="R224" s="42">
        <v>2921600</v>
      </c>
      <c r="S224" s="42">
        <v>2921600</v>
      </c>
      <c r="T224" s="42">
        <v>2921600</v>
      </c>
      <c r="U224" s="22">
        <f t="shared" ref="U224" si="60">(I224+J224+K224+L224+M224+N224+O224+P224+Q224+R224+S224+T224)/12</f>
        <v>2921600</v>
      </c>
      <c r="V224" s="23">
        <f>SUM(I224:U224)</f>
        <v>37980800</v>
      </c>
      <c r="W224" s="57">
        <f>SUM(V224,V225,V226,V227)</f>
        <v>41100800</v>
      </c>
    </row>
    <row r="225" spans="1:23" x14ac:dyDescent="0.25">
      <c r="A225" s="88"/>
      <c r="B225" s="88"/>
      <c r="C225" s="88"/>
      <c r="D225" s="88"/>
      <c r="E225" s="83"/>
      <c r="F225" s="11">
        <v>191</v>
      </c>
      <c r="G225" s="11" t="s">
        <v>29</v>
      </c>
      <c r="H225" s="94"/>
      <c r="I225" s="10">
        <v>260000</v>
      </c>
      <c r="J225" s="10">
        <v>260000</v>
      </c>
      <c r="K225" s="10">
        <v>260000</v>
      </c>
      <c r="L225" s="10">
        <v>260000</v>
      </c>
      <c r="M225" s="10">
        <v>260000</v>
      </c>
      <c r="N225" s="10">
        <v>260000</v>
      </c>
      <c r="O225" s="10">
        <v>260000</v>
      </c>
      <c r="P225" s="10">
        <v>260000</v>
      </c>
      <c r="Q225" s="10">
        <v>260000</v>
      </c>
      <c r="R225" s="10">
        <v>260000</v>
      </c>
      <c r="S225" s="10">
        <v>260000</v>
      </c>
      <c r="T225" s="10">
        <v>260000</v>
      </c>
      <c r="U225" s="22">
        <v>0</v>
      </c>
      <c r="V225" s="23">
        <f t="shared" ref="V225:V227" si="61">SUM(I225:U225)</f>
        <v>3120000</v>
      </c>
      <c r="W225" s="58"/>
    </row>
    <row r="226" spans="1:23" x14ac:dyDescent="0.25">
      <c r="A226" s="88"/>
      <c r="B226" s="88"/>
      <c r="C226" s="88"/>
      <c r="D226" s="88"/>
      <c r="E226" s="83"/>
      <c r="F226" s="11">
        <v>232</v>
      </c>
      <c r="G226" s="11" t="s">
        <v>31</v>
      </c>
      <c r="H226" s="94"/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23">
        <f t="shared" si="61"/>
        <v>0</v>
      </c>
      <c r="W226" s="58"/>
    </row>
    <row r="227" spans="1:23" x14ac:dyDescent="0.25">
      <c r="A227" s="88"/>
      <c r="B227" s="88"/>
      <c r="C227" s="88"/>
      <c r="D227" s="88"/>
      <c r="E227" s="84"/>
      <c r="F227" s="11">
        <v>199</v>
      </c>
      <c r="G227" s="11" t="s">
        <v>30</v>
      </c>
      <c r="H227" s="94"/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23">
        <f t="shared" si="61"/>
        <v>0</v>
      </c>
      <c r="W227" s="58"/>
    </row>
    <row r="228" spans="1:23" x14ac:dyDescent="0.25">
      <c r="A228" s="88" t="s">
        <v>93</v>
      </c>
      <c r="B228" s="88"/>
      <c r="C228" s="88"/>
      <c r="D228" s="88" t="s">
        <v>50</v>
      </c>
      <c r="E228" s="82" t="s">
        <v>174</v>
      </c>
      <c r="F228" s="11">
        <v>111</v>
      </c>
      <c r="G228" s="11" t="s">
        <v>26</v>
      </c>
      <c r="H228" s="94">
        <v>5569095</v>
      </c>
      <c r="I228" s="42">
        <v>2289324</v>
      </c>
      <c r="J228" s="42">
        <v>2289324</v>
      </c>
      <c r="K228" s="42">
        <v>2289324</v>
      </c>
      <c r="L228" s="42">
        <v>2289324</v>
      </c>
      <c r="M228" s="42">
        <v>2289324</v>
      </c>
      <c r="N228" s="42">
        <v>2289324</v>
      </c>
      <c r="O228" s="42">
        <v>2289324</v>
      </c>
      <c r="P228" s="42">
        <v>2289324</v>
      </c>
      <c r="Q228" s="42">
        <v>2289324</v>
      </c>
      <c r="R228" s="42">
        <v>2289324</v>
      </c>
      <c r="S228" s="42">
        <v>2289324</v>
      </c>
      <c r="T228" s="42">
        <v>2289324</v>
      </c>
      <c r="U228" s="22">
        <f t="shared" ref="U228" si="62">(I228+J228+K228+L228+M228+N228+O228+P228+Q228+R228+S228+T228)/12</f>
        <v>2289324</v>
      </c>
      <c r="V228" s="23">
        <f>SUM(I228:U228)</f>
        <v>29761212</v>
      </c>
      <c r="W228" s="57">
        <f>SUM(V228,V229,V230,V231)</f>
        <v>32881212</v>
      </c>
    </row>
    <row r="229" spans="1:23" x14ac:dyDescent="0.25">
      <c r="A229" s="88"/>
      <c r="B229" s="88"/>
      <c r="C229" s="88"/>
      <c r="D229" s="88"/>
      <c r="E229" s="83"/>
      <c r="F229" s="11">
        <v>191</v>
      </c>
      <c r="G229" s="11" t="s">
        <v>29</v>
      </c>
      <c r="H229" s="94"/>
      <c r="I229" s="10">
        <v>260000</v>
      </c>
      <c r="J229" s="10">
        <v>260000</v>
      </c>
      <c r="K229" s="10">
        <v>260000</v>
      </c>
      <c r="L229" s="10">
        <v>260000</v>
      </c>
      <c r="M229" s="10">
        <v>260000</v>
      </c>
      <c r="N229" s="10">
        <v>260000</v>
      </c>
      <c r="O229" s="10">
        <v>260000</v>
      </c>
      <c r="P229" s="10">
        <v>260000</v>
      </c>
      <c r="Q229" s="10">
        <v>260000</v>
      </c>
      <c r="R229" s="10">
        <v>260000</v>
      </c>
      <c r="S229" s="10">
        <v>260000</v>
      </c>
      <c r="T229" s="10">
        <v>260000</v>
      </c>
      <c r="U229" s="22">
        <v>0</v>
      </c>
      <c r="V229" s="23">
        <f t="shared" ref="V229:V231" si="63">SUM(I229:U229)</f>
        <v>3120000</v>
      </c>
      <c r="W229" s="58"/>
    </row>
    <row r="230" spans="1:23" x14ac:dyDescent="0.25">
      <c r="A230" s="88"/>
      <c r="B230" s="88"/>
      <c r="C230" s="88"/>
      <c r="D230" s="88"/>
      <c r="E230" s="83"/>
      <c r="F230" s="11">
        <v>232</v>
      </c>
      <c r="G230" s="11" t="s">
        <v>31</v>
      </c>
      <c r="H230" s="94"/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23">
        <f t="shared" si="63"/>
        <v>0</v>
      </c>
      <c r="W230" s="58"/>
    </row>
    <row r="231" spans="1:23" x14ac:dyDescent="0.25">
      <c r="A231" s="88"/>
      <c r="B231" s="88"/>
      <c r="C231" s="88"/>
      <c r="D231" s="88"/>
      <c r="E231" s="84"/>
      <c r="F231" s="11">
        <v>199</v>
      </c>
      <c r="G231" s="11" t="s">
        <v>30</v>
      </c>
      <c r="H231" s="94"/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23">
        <f t="shared" si="63"/>
        <v>0</v>
      </c>
      <c r="W231" s="58"/>
    </row>
    <row r="232" spans="1:23" x14ac:dyDescent="0.25">
      <c r="A232" s="88" t="s">
        <v>94</v>
      </c>
      <c r="B232" s="88"/>
      <c r="C232" s="88"/>
      <c r="D232" s="88" t="s">
        <v>38</v>
      </c>
      <c r="E232" s="82" t="s">
        <v>174</v>
      </c>
      <c r="F232" s="11">
        <v>111</v>
      </c>
      <c r="G232" s="11" t="s">
        <v>26</v>
      </c>
      <c r="H232" s="94">
        <v>5546295</v>
      </c>
      <c r="I232" s="42">
        <v>2289324</v>
      </c>
      <c r="J232" s="42">
        <v>2289324</v>
      </c>
      <c r="K232" s="42">
        <v>2289324</v>
      </c>
      <c r="L232" s="42">
        <v>2289324</v>
      </c>
      <c r="M232" s="42">
        <v>2289324</v>
      </c>
      <c r="N232" s="42">
        <v>2289324</v>
      </c>
      <c r="O232" s="42">
        <v>2289324</v>
      </c>
      <c r="P232" s="42">
        <v>2289324</v>
      </c>
      <c r="Q232" s="42">
        <v>2289324</v>
      </c>
      <c r="R232" s="42">
        <v>2289324</v>
      </c>
      <c r="S232" s="42">
        <v>2289324</v>
      </c>
      <c r="T232" s="42">
        <v>2289324</v>
      </c>
      <c r="U232" s="22">
        <f t="shared" ref="U232" si="64">(I232+J232+K232+L232+M232+N232+O232+P232+Q232+R232+S232+T232)/12</f>
        <v>2289324</v>
      </c>
      <c r="V232" s="23">
        <f>SUM(I232:U232)</f>
        <v>29761212</v>
      </c>
      <c r="W232" s="57">
        <f>SUM(V232,V233,V234,V235)</f>
        <v>33193712</v>
      </c>
    </row>
    <row r="233" spans="1:23" x14ac:dyDescent="0.25">
      <c r="A233" s="88"/>
      <c r="B233" s="88"/>
      <c r="C233" s="88"/>
      <c r="D233" s="88"/>
      <c r="E233" s="83"/>
      <c r="F233" s="11">
        <v>191</v>
      </c>
      <c r="G233" s="11" t="s">
        <v>29</v>
      </c>
      <c r="H233" s="94"/>
      <c r="I233" s="10">
        <v>260000</v>
      </c>
      <c r="J233" s="10">
        <v>260000</v>
      </c>
      <c r="K233" s="10">
        <v>260000</v>
      </c>
      <c r="L233" s="10">
        <v>260000</v>
      </c>
      <c r="M233" s="10">
        <v>260000</v>
      </c>
      <c r="N233" s="10">
        <v>260000</v>
      </c>
      <c r="O233" s="10">
        <v>260000</v>
      </c>
      <c r="P233" s="10">
        <v>260000</v>
      </c>
      <c r="Q233" s="10">
        <v>260000</v>
      </c>
      <c r="R233" s="10">
        <v>260000</v>
      </c>
      <c r="S233" s="10">
        <v>260000</v>
      </c>
      <c r="T233" s="10">
        <v>260000</v>
      </c>
      <c r="U233" s="22">
        <v>0</v>
      </c>
      <c r="V233" s="23">
        <f t="shared" ref="V233:V235" si="65">SUM(I233:U233)</f>
        <v>3120000</v>
      </c>
      <c r="W233" s="58"/>
    </row>
    <row r="234" spans="1:23" x14ac:dyDescent="0.25">
      <c r="A234" s="88"/>
      <c r="B234" s="88"/>
      <c r="C234" s="88"/>
      <c r="D234" s="88"/>
      <c r="E234" s="83"/>
      <c r="F234" s="11">
        <v>232</v>
      </c>
      <c r="G234" s="11" t="s">
        <v>31</v>
      </c>
      <c r="H234" s="94"/>
      <c r="I234" s="10">
        <v>0</v>
      </c>
      <c r="J234" s="10">
        <v>0</v>
      </c>
      <c r="K234" s="10">
        <v>0</v>
      </c>
      <c r="L234" s="35">
        <v>0</v>
      </c>
      <c r="M234" s="10">
        <v>312500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8">
        <v>0</v>
      </c>
      <c r="V234" s="23">
        <f t="shared" si="65"/>
        <v>312500</v>
      </c>
      <c r="W234" s="58"/>
    </row>
    <row r="235" spans="1:23" x14ac:dyDescent="0.25">
      <c r="A235" s="88"/>
      <c r="B235" s="88"/>
      <c r="C235" s="88"/>
      <c r="D235" s="88"/>
      <c r="E235" s="84"/>
      <c r="F235" s="11">
        <v>199</v>
      </c>
      <c r="G235" s="11" t="s">
        <v>30</v>
      </c>
      <c r="H235" s="94"/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23">
        <f t="shared" si="65"/>
        <v>0</v>
      </c>
      <c r="W235" s="58"/>
    </row>
    <row r="236" spans="1:23" x14ac:dyDescent="0.25">
      <c r="A236" s="88" t="s">
        <v>95</v>
      </c>
      <c r="B236" s="88"/>
      <c r="C236" s="88"/>
      <c r="D236" s="88" t="s">
        <v>96</v>
      </c>
      <c r="E236" s="82" t="s">
        <v>174</v>
      </c>
      <c r="F236" s="11">
        <v>111</v>
      </c>
      <c r="G236" s="11" t="s">
        <v>26</v>
      </c>
      <c r="H236" s="94">
        <v>5524771</v>
      </c>
      <c r="I236" s="42">
        <v>2289324</v>
      </c>
      <c r="J236" s="42">
        <v>2289324</v>
      </c>
      <c r="K236" s="42">
        <v>2289324</v>
      </c>
      <c r="L236" s="42">
        <v>2289324</v>
      </c>
      <c r="M236" s="42">
        <v>2289324</v>
      </c>
      <c r="N236" s="42">
        <v>2289324</v>
      </c>
      <c r="O236" s="42">
        <v>2289324</v>
      </c>
      <c r="P236" s="42">
        <v>2289324</v>
      </c>
      <c r="Q236" s="42">
        <v>2289324</v>
      </c>
      <c r="R236" s="42">
        <v>2289324</v>
      </c>
      <c r="S236" s="42">
        <v>2289324</v>
      </c>
      <c r="T236" s="42">
        <v>2289324</v>
      </c>
      <c r="U236" s="42">
        <v>2289324</v>
      </c>
      <c r="V236" s="23">
        <f>SUM(I236:U236)</f>
        <v>29761212</v>
      </c>
      <c r="W236" s="57">
        <f>SUM(V236,V237,V238,V239)</f>
        <v>32881212</v>
      </c>
    </row>
    <row r="237" spans="1:23" x14ac:dyDescent="0.25">
      <c r="A237" s="88"/>
      <c r="B237" s="88"/>
      <c r="C237" s="88"/>
      <c r="D237" s="88"/>
      <c r="E237" s="83"/>
      <c r="F237" s="11">
        <v>191</v>
      </c>
      <c r="G237" s="11" t="s">
        <v>29</v>
      </c>
      <c r="H237" s="94"/>
      <c r="I237" s="10">
        <v>260000</v>
      </c>
      <c r="J237" s="10">
        <v>260000</v>
      </c>
      <c r="K237" s="10">
        <v>260000</v>
      </c>
      <c r="L237" s="10">
        <v>260000</v>
      </c>
      <c r="M237" s="10">
        <v>260000</v>
      </c>
      <c r="N237" s="10">
        <v>260000</v>
      </c>
      <c r="O237" s="10">
        <v>260000</v>
      </c>
      <c r="P237" s="10">
        <v>260000</v>
      </c>
      <c r="Q237" s="10">
        <v>260000</v>
      </c>
      <c r="R237" s="10">
        <v>260000</v>
      </c>
      <c r="S237" s="10">
        <v>260000</v>
      </c>
      <c r="T237" s="10">
        <v>260000</v>
      </c>
      <c r="U237" s="22">
        <v>0</v>
      </c>
      <c r="V237" s="23">
        <f t="shared" ref="V237:V239" si="66">SUM(I237:U237)</f>
        <v>3120000</v>
      </c>
      <c r="W237" s="58"/>
    </row>
    <row r="238" spans="1:23" x14ac:dyDescent="0.25">
      <c r="A238" s="88"/>
      <c r="B238" s="88"/>
      <c r="C238" s="88"/>
      <c r="D238" s="88"/>
      <c r="E238" s="83"/>
      <c r="F238" s="11">
        <v>232</v>
      </c>
      <c r="G238" s="11" t="s">
        <v>31</v>
      </c>
      <c r="H238" s="94"/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23">
        <f t="shared" si="66"/>
        <v>0</v>
      </c>
      <c r="W238" s="58"/>
    </row>
    <row r="239" spans="1:23" x14ac:dyDescent="0.25">
      <c r="A239" s="88"/>
      <c r="B239" s="88"/>
      <c r="C239" s="88"/>
      <c r="D239" s="88"/>
      <c r="E239" s="84"/>
      <c r="F239" s="11">
        <v>199</v>
      </c>
      <c r="G239" s="11" t="s">
        <v>30</v>
      </c>
      <c r="H239" s="94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23">
        <f t="shared" si="66"/>
        <v>0</v>
      </c>
      <c r="W239" s="58"/>
    </row>
    <row r="240" spans="1:23" x14ac:dyDescent="0.25">
      <c r="A240" s="88" t="s">
        <v>97</v>
      </c>
      <c r="B240" s="88"/>
      <c r="C240" s="88"/>
      <c r="D240" s="88" t="s">
        <v>57</v>
      </c>
      <c r="E240" s="82" t="s">
        <v>174</v>
      </c>
      <c r="F240" s="11">
        <v>111</v>
      </c>
      <c r="G240" s="11" t="s">
        <v>26</v>
      </c>
      <c r="H240" s="94">
        <v>1378999</v>
      </c>
      <c r="I240" s="42">
        <v>2289324</v>
      </c>
      <c r="J240" s="42">
        <v>2289324</v>
      </c>
      <c r="K240" s="42">
        <v>2289324</v>
      </c>
      <c r="L240" s="42">
        <v>2289324</v>
      </c>
      <c r="M240" s="42">
        <v>2289324</v>
      </c>
      <c r="N240" s="42">
        <v>2289324</v>
      </c>
      <c r="O240" s="42">
        <v>2289324</v>
      </c>
      <c r="P240" s="42">
        <v>2289324</v>
      </c>
      <c r="Q240" s="42">
        <v>2289324</v>
      </c>
      <c r="R240" s="42">
        <v>2289324</v>
      </c>
      <c r="S240" s="42">
        <v>2289324</v>
      </c>
      <c r="T240" s="42">
        <v>2289324</v>
      </c>
      <c r="U240" s="42">
        <v>2289324</v>
      </c>
      <c r="V240" s="23">
        <f>SUM(I240:U240)</f>
        <v>29761212</v>
      </c>
      <c r="W240" s="57">
        <f>SUM(V240,V241,V242,V243)</f>
        <v>32881212</v>
      </c>
    </row>
    <row r="241" spans="1:23" x14ac:dyDescent="0.25">
      <c r="A241" s="88"/>
      <c r="B241" s="88"/>
      <c r="C241" s="88"/>
      <c r="D241" s="88"/>
      <c r="E241" s="83"/>
      <c r="F241" s="11">
        <v>191</v>
      </c>
      <c r="G241" s="11" t="s">
        <v>29</v>
      </c>
      <c r="H241" s="94"/>
      <c r="I241" s="10">
        <v>260000</v>
      </c>
      <c r="J241" s="10">
        <v>260000</v>
      </c>
      <c r="K241" s="10">
        <v>260000</v>
      </c>
      <c r="L241" s="10">
        <v>260000</v>
      </c>
      <c r="M241" s="10">
        <v>260000</v>
      </c>
      <c r="N241" s="10">
        <v>260000</v>
      </c>
      <c r="O241" s="10">
        <v>260000</v>
      </c>
      <c r="P241" s="10">
        <v>260000</v>
      </c>
      <c r="Q241" s="10">
        <v>260000</v>
      </c>
      <c r="R241" s="10">
        <v>260000</v>
      </c>
      <c r="S241" s="10">
        <v>260000</v>
      </c>
      <c r="T241" s="10">
        <v>260000</v>
      </c>
      <c r="U241" s="22">
        <v>0</v>
      </c>
      <c r="V241" s="23">
        <f t="shared" ref="V241:V243" si="67">SUM(I241:U241)</f>
        <v>3120000</v>
      </c>
      <c r="W241" s="58"/>
    </row>
    <row r="242" spans="1:23" x14ac:dyDescent="0.25">
      <c r="A242" s="88"/>
      <c r="B242" s="88"/>
      <c r="C242" s="88"/>
      <c r="D242" s="88"/>
      <c r="E242" s="83"/>
      <c r="F242" s="11">
        <v>232</v>
      </c>
      <c r="G242" s="11" t="s">
        <v>31</v>
      </c>
      <c r="H242" s="94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23">
        <f t="shared" si="67"/>
        <v>0</v>
      </c>
      <c r="W242" s="58"/>
    </row>
    <row r="243" spans="1:23" ht="15.75" thickBot="1" x14ac:dyDescent="0.3">
      <c r="A243" s="88"/>
      <c r="B243" s="88"/>
      <c r="C243" s="88"/>
      <c r="D243" s="88"/>
      <c r="E243" s="84"/>
      <c r="F243" s="11">
        <v>199</v>
      </c>
      <c r="G243" s="11" t="s">
        <v>30</v>
      </c>
      <c r="H243" s="94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23">
        <f t="shared" si="67"/>
        <v>0</v>
      </c>
      <c r="W243" s="58"/>
    </row>
    <row r="244" spans="1:23" ht="16.5" thickTop="1" thickBot="1" x14ac:dyDescent="0.3">
      <c r="A244" s="95" t="s">
        <v>178</v>
      </c>
      <c r="B244" s="96"/>
      <c r="C244" s="97"/>
      <c r="D244" s="88" t="s">
        <v>60</v>
      </c>
      <c r="E244" s="82" t="s">
        <v>174</v>
      </c>
      <c r="F244" s="11">
        <v>111</v>
      </c>
      <c r="G244" s="11" t="s">
        <v>26</v>
      </c>
      <c r="H244" s="94">
        <v>4819751</v>
      </c>
      <c r="I244" s="46">
        <v>3156400</v>
      </c>
      <c r="J244" s="46">
        <v>3156400</v>
      </c>
      <c r="K244" s="46">
        <v>3156400</v>
      </c>
      <c r="L244" s="46">
        <v>3156400</v>
      </c>
      <c r="M244" s="46">
        <v>3156400</v>
      </c>
      <c r="N244" s="46">
        <v>3156400</v>
      </c>
      <c r="O244" s="46">
        <v>3156400</v>
      </c>
      <c r="P244" s="46">
        <v>3156400</v>
      </c>
      <c r="Q244" s="46">
        <v>3156400</v>
      </c>
      <c r="R244" s="46">
        <v>3156400</v>
      </c>
      <c r="S244" s="46">
        <v>3156400</v>
      </c>
      <c r="T244" s="46">
        <v>3156400</v>
      </c>
      <c r="U244" s="47">
        <f>(I244+J244+K244+L244+M244+N244+O244+P244+Q244+R244+S244+T244)/12</f>
        <v>3156400</v>
      </c>
      <c r="V244" s="23">
        <f>SUM(I244:U244)</f>
        <v>41033200</v>
      </c>
      <c r="W244" s="57">
        <f>SUM(V244,V245,V246,V247)</f>
        <v>44153200</v>
      </c>
    </row>
    <row r="245" spans="1:23" ht="15.75" thickTop="1" x14ac:dyDescent="0.25">
      <c r="A245" s="98"/>
      <c r="B245" s="99"/>
      <c r="C245" s="100"/>
      <c r="D245" s="88"/>
      <c r="E245" s="83"/>
      <c r="F245" s="11">
        <v>191</v>
      </c>
      <c r="G245" s="11" t="s">
        <v>29</v>
      </c>
      <c r="H245" s="94"/>
      <c r="I245" s="10">
        <v>260000</v>
      </c>
      <c r="J245" s="10">
        <v>260000</v>
      </c>
      <c r="K245" s="10">
        <v>260000</v>
      </c>
      <c r="L245" s="10">
        <v>260000</v>
      </c>
      <c r="M245" s="10">
        <v>260000</v>
      </c>
      <c r="N245" s="10">
        <v>260000</v>
      </c>
      <c r="O245" s="10">
        <v>260000</v>
      </c>
      <c r="P245" s="10">
        <v>260000</v>
      </c>
      <c r="Q245" s="10">
        <v>260000</v>
      </c>
      <c r="R245" s="10">
        <v>260000</v>
      </c>
      <c r="S245" s="10">
        <v>260000</v>
      </c>
      <c r="T245" s="10">
        <v>260000</v>
      </c>
      <c r="U245" s="22">
        <v>0</v>
      </c>
      <c r="V245" s="23">
        <f t="shared" ref="V245:V247" si="68">SUM(I245:U245)</f>
        <v>3120000</v>
      </c>
      <c r="W245" s="58"/>
    </row>
    <row r="246" spans="1:23" x14ac:dyDescent="0.25">
      <c r="A246" s="98"/>
      <c r="B246" s="99"/>
      <c r="C246" s="100"/>
      <c r="D246" s="88"/>
      <c r="E246" s="83"/>
      <c r="F246" s="11">
        <v>232</v>
      </c>
      <c r="G246" s="11" t="s">
        <v>31</v>
      </c>
      <c r="H246" s="94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4">
        <v>0</v>
      </c>
      <c r="S246" s="18">
        <v>0</v>
      </c>
      <c r="T246" s="18">
        <v>0</v>
      </c>
      <c r="U246" s="18">
        <v>0</v>
      </c>
      <c r="V246" s="23">
        <f t="shared" si="68"/>
        <v>0</v>
      </c>
      <c r="W246" s="58"/>
    </row>
    <row r="247" spans="1:23" ht="15.75" thickBot="1" x14ac:dyDescent="0.3">
      <c r="A247" s="101"/>
      <c r="B247" s="102"/>
      <c r="C247" s="103"/>
      <c r="D247" s="88"/>
      <c r="E247" s="84"/>
      <c r="F247" s="11">
        <v>199</v>
      </c>
      <c r="G247" s="11" t="s">
        <v>30</v>
      </c>
      <c r="H247" s="94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23">
        <f t="shared" si="68"/>
        <v>0</v>
      </c>
      <c r="W247" s="58"/>
    </row>
    <row r="248" spans="1:23" ht="16.5" thickTop="1" thickBot="1" x14ac:dyDescent="0.3">
      <c r="A248" s="58" t="s">
        <v>98</v>
      </c>
      <c r="B248" s="58"/>
      <c r="C248" s="58"/>
      <c r="D248" s="88" t="s">
        <v>35</v>
      </c>
      <c r="E248" s="82" t="s">
        <v>174</v>
      </c>
      <c r="F248" s="11">
        <v>111</v>
      </c>
      <c r="G248" s="11" t="s">
        <v>26</v>
      </c>
      <c r="H248" s="94">
        <v>2863947</v>
      </c>
      <c r="I248" s="42">
        <v>2289324</v>
      </c>
      <c r="J248" s="42">
        <v>2289324</v>
      </c>
      <c r="K248" s="42">
        <v>2289324</v>
      </c>
      <c r="L248" s="42">
        <v>2289324</v>
      </c>
      <c r="M248" s="42">
        <v>2289324</v>
      </c>
      <c r="N248" s="42">
        <v>2289324</v>
      </c>
      <c r="O248" s="42">
        <v>2289324</v>
      </c>
      <c r="P248" s="42">
        <v>2289324</v>
      </c>
      <c r="Q248" s="42">
        <v>2289324</v>
      </c>
      <c r="R248" s="42">
        <v>2289324</v>
      </c>
      <c r="S248" s="42">
        <v>2289324</v>
      </c>
      <c r="T248" s="42">
        <v>2289324</v>
      </c>
      <c r="U248" s="47">
        <f>(I248+J248+K248+L248+M248+N248+O248+P248+Q248+R248+S248+T248)/12</f>
        <v>2289324</v>
      </c>
      <c r="V248" s="23">
        <f>SUM(I248:U248)</f>
        <v>29761212</v>
      </c>
      <c r="W248" s="57">
        <v>44153200</v>
      </c>
    </row>
    <row r="249" spans="1:23" ht="15.75" thickTop="1" x14ac:dyDescent="0.25">
      <c r="A249" s="58"/>
      <c r="B249" s="58"/>
      <c r="C249" s="58"/>
      <c r="D249" s="88"/>
      <c r="E249" s="83"/>
      <c r="F249" s="11">
        <v>191</v>
      </c>
      <c r="G249" s="11" t="s">
        <v>29</v>
      </c>
      <c r="H249" s="94"/>
      <c r="I249" s="10">
        <v>260000</v>
      </c>
      <c r="J249" s="10">
        <v>260000</v>
      </c>
      <c r="K249" s="10">
        <v>260000</v>
      </c>
      <c r="L249" s="10">
        <v>260000</v>
      </c>
      <c r="M249" s="10">
        <v>260000</v>
      </c>
      <c r="N249" s="10">
        <v>260000</v>
      </c>
      <c r="O249" s="10">
        <v>260000</v>
      </c>
      <c r="P249" s="10">
        <v>260000</v>
      </c>
      <c r="Q249" s="10">
        <v>260000</v>
      </c>
      <c r="R249" s="10">
        <v>260000</v>
      </c>
      <c r="S249" s="10">
        <v>260000</v>
      </c>
      <c r="T249" s="10">
        <v>260000</v>
      </c>
      <c r="U249" s="22">
        <v>0</v>
      </c>
      <c r="V249" s="23">
        <f t="shared" ref="V249:V250" si="69">SUM(I249:U249)</f>
        <v>3120000</v>
      </c>
      <c r="W249" s="58"/>
    </row>
    <row r="250" spans="1:23" ht="15.75" thickBot="1" x14ac:dyDescent="0.3">
      <c r="A250" s="58"/>
      <c r="B250" s="58"/>
      <c r="C250" s="58"/>
      <c r="D250" s="88"/>
      <c r="E250" s="83"/>
      <c r="F250" s="11">
        <v>232</v>
      </c>
      <c r="G250" s="11" t="s">
        <v>31</v>
      </c>
      <c r="H250" s="94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8">
        <v>0</v>
      </c>
      <c r="V250" s="23">
        <f t="shared" si="69"/>
        <v>0</v>
      </c>
      <c r="W250" s="58"/>
    </row>
    <row r="251" spans="1:23" ht="16.5" thickTop="1" thickBot="1" x14ac:dyDescent="0.3">
      <c r="A251" s="88" t="s">
        <v>101</v>
      </c>
      <c r="B251" s="88"/>
      <c r="C251" s="88"/>
      <c r="D251" s="88" t="s">
        <v>70</v>
      </c>
      <c r="E251" s="82" t="s">
        <v>174</v>
      </c>
      <c r="F251" s="11">
        <v>111</v>
      </c>
      <c r="G251" s="11" t="s">
        <v>26</v>
      </c>
      <c r="H251" s="94">
        <v>3471752</v>
      </c>
      <c r="I251" s="42">
        <v>2289324</v>
      </c>
      <c r="J251" s="42">
        <v>2289324</v>
      </c>
      <c r="K251" s="42">
        <v>2289324</v>
      </c>
      <c r="L251" s="42">
        <v>2289324</v>
      </c>
      <c r="M251" s="42">
        <v>2289324</v>
      </c>
      <c r="N251" s="42">
        <v>2289324</v>
      </c>
      <c r="O251" s="42">
        <v>2289324</v>
      </c>
      <c r="P251" s="42">
        <v>2289324</v>
      </c>
      <c r="Q251" s="42">
        <v>2289324</v>
      </c>
      <c r="R251" s="42">
        <v>2289324</v>
      </c>
      <c r="S251" s="42">
        <v>2289324</v>
      </c>
      <c r="T251" s="42">
        <v>2289324</v>
      </c>
      <c r="U251" s="47">
        <f>(I251+J251+K251+L251+M251+N251+O251+P251+Q251+R251+S251+T251)/12</f>
        <v>2289324</v>
      </c>
      <c r="V251" s="23">
        <f>SUM(I251:U251)</f>
        <v>29761212</v>
      </c>
      <c r="W251" s="57">
        <f>SUM(V251,V252,V253,V254)</f>
        <v>32881212</v>
      </c>
    </row>
    <row r="252" spans="1:23" ht="15.75" thickTop="1" x14ac:dyDescent="0.25">
      <c r="A252" s="88"/>
      <c r="B252" s="88"/>
      <c r="C252" s="88"/>
      <c r="D252" s="88"/>
      <c r="E252" s="83"/>
      <c r="F252" s="11">
        <v>191</v>
      </c>
      <c r="G252" s="11" t="s">
        <v>29</v>
      </c>
      <c r="H252" s="94"/>
      <c r="I252" s="10">
        <v>260000</v>
      </c>
      <c r="J252" s="10">
        <v>260000</v>
      </c>
      <c r="K252" s="10">
        <v>260000</v>
      </c>
      <c r="L252" s="10">
        <v>260000</v>
      </c>
      <c r="M252" s="10">
        <v>260000</v>
      </c>
      <c r="N252" s="10">
        <v>260000</v>
      </c>
      <c r="O252" s="10">
        <v>260000</v>
      </c>
      <c r="P252" s="10">
        <v>260000</v>
      </c>
      <c r="Q252" s="10">
        <v>260000</v>
      </c>
      <c r="R252" s="10">
        <v>260000</v>
      </c>
      <c r="S252" s="10">
        <v>260000</v>
      </c>
      <c r="T252" s="10">
        <v>260000</v>
      </c>
      <c r="U252" s="22">
        <v>0</v>
      </c>
      <c r="V252" s="23">
        <f t="shared" ref="V252:V254" si="70">SUM(I252:U252)</f>
        <v>3120000</v>
      </c>
      <c r="W252" s="58"/>
    </row>
    <row r="253" spans="1:23" x14ac:dyDescent="0.25">
      <c r="A253" s="88"/>
      <c r="B253" s="88"/>
      <c r="C253" s="88"/>
      <c r="D253" s="88"/>
      <c r="E253" s="83"/>
      <c r="F253" s="11">
        <v>232</v>
      </c>
      <c r="G253" s="11" t="s">
        <v>31</v>
      </c>
      <c r="H253" s="94"/>
      <c r="I253" s="18">
        <v>0</v>
      </c>
      <c r="J253" s="18">
        <v>0</v>
      </c>
      <c r="K253" s="18">
        <v>0</v>
      </c>
      <c r="L253" s="18">
        <v>0</v>
      </c>
      <c r="M253" s="18">
        <v>0</v>
      </c>
      <c r="N253" s="4">
        <v>0</v>
      </c>
      <c r="O253" s="4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23">
        <f t="shared" si="70"/>
        <v>0</v>
      </c>
      <c r="W253" s="58"/>
    </row>
    <row r="254" spans="1:23" ht="15.75" thickBot="1" x14ac:dyDescent="0.3">
      <c r="A254" s="88"/>
      <c r="B254" s="88"/>
      <c r="C254" s="88"/>
      <c r="D254" s="88"/>
      <c r="E254" s="84"/>
      <c r="F254" s="11">
        <v>199</v>
      </c>
      <c r="G254" s="11" t="s">
        <v>30</v>
      </c>
      <c r="H254" s="94"/>
      <c r="I254" s="18">
        <v>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23">
        <f t="shared" si="70"/>
        <v>0</v>
      </c>
      <c r="W254" s="58"/>
    </row>
    <row r="255" spans="1:23" ht="16.5" thickTop="1" thickBot="1" x14ac:dyDescent="0.3">
      <c r="A255" s="88" t="s">
        <v>102</v>
      </c>
      <c r="B255" s="88"/>
      <c r="C255" s="88"/>
      <c r="D255" s="88" t="s">
        <v>51</v>
      </c>
      <c r="E255" s="82" t="s">
        <v>174</v>
      </c>
      <c r="F255" s="11">
        <v>111</v>
      </c>
      <c r="G255" s="11" t="s">
        <v>26</v>
      </c>
      <c r="H255" s="94">
        <v>2881458</v>
      </c>
      <c r="I255" s="42">
        <v>2289324</v>
      </c>
      <c r="J255" s="42">
        <v>2289324</v>
      </c>
      <c r="K255" s="42">
        <v>2289324</v>
      </c>
      <c r="L255" s="42">
        <v>2289324</v>
      </c>
      <c r="M255" s="42">
        <v>2289324</v>
      </c>
      <c r="N255" s="42">
        <v>2289324</v>
      </c>
      <c r="O255" s="42">
        <v>2289324</v>
      </c>
      <c r="P255" s="42">
        <v>2289324</v>
      </c>
      <c r="Q255" s="42">
        <v>2289324</v>
      </c>
      <c r="R255" s="42">
        <v>2289324</v>
      </c>
      <c r="S255" s="42">
        <v>2289324</v>
      </c>
      <c r="T255" s="42">
        <v>2289324</v>
      </c>
      <c r="U255" s="47">
        <f>(I255+J255+K255+L255+M255+N255+O255+P255+Q255+R255+S255+T255)/12</f>
        <v>2289324</v>
      </c>
      <c r="V255" s="23">
        <f>SUM(I255:U255)</f>
        <v>29761212</v>
      </c>
      <c r="W255" s="57">
        <f>SUM(V255,V256,V257,V258)</f>
        <v>32881212</v>
      </c>
    </row>
    <row r="256" spans="1:23" ht="15.75" thickTop="1" x14ac:dyDescent="0.25">
      <c r="A256" s="88"/>
      <c r="B256" s="88"/>
      <c r="C256" s="88"/>
      <c r="D256" s="88"/>
      <c r="E256" s="83"/>
      <c r="F256" s="11">
        <v>191</v>
      </c>
      <c r="G256" s="11" t="s">
        <v>29</v>
      </c>
      <c r="H256" s="94"/>
      <c r="I256" s="10">
        <v>260000</v>
      </c>
      <c r="J256" s="10">
        <v>260000</v>
      </c>
      <c r="K256" s="10">
        <v>260000</v>
      </c>
      <c r="L256" s="10">
        <v>260000</v>
      </c>
      <c r="M256" s="10">
        <v>260000</v>
      </c>
      <c r="N256" s="10">
        <v>260000</v>
      </c>
      <c r="O256" s="10">
        <v>260000</v>
      </c>
      <c r="P256" s="10">
        <v>260000</v>
      </c>
      <c r="Q256" s="10">
        <v>260000</v>
      </c>
      <c r="R256" s="10">
        <v>260000</v>
      </c>
      <c r="S256" s="10">
        <v>260000</v>
      </c>
      <c r="T256" s="10">
        <v>260000</v>
      </c>
      <c r="U256" s="22">
        <v>0</v>
      </c>
      <c r="V256" s="23">
        <f t="shared" ref="V256:V258" si="71">SUM(I256:U256)</f>
        <v>3120000</v>
      </c>
      <c r="W256" s="58"/>
    </row>
    <row r="257" spans="1:23" x14ac:dyDescent="0.25">
      <c r="A257" s="88"/>
      <c r="B257" s="88"/>
      <c r="C257" s="88"/>
      <c r="D257" s="88"/>
      <c r="E257" s="83"/>
      <c r="F257" s="11">
        <v>232</v>
      </c>
      <c r="G257" s="11" t="s">
        <v>31</v>
      </c>
      <c r="H257" s="94"/>
      <c r="I257" s="18">
        <v>0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23">
        <f t="shared" si="71"/>
        <v>0</v>
      </c>
      <c r="W257" s="58"/>
    </row>
    <row r="258" spans="1:23" ht="15.75" thickBot="1" x14ac:dyDescent="0.3">
      <c r="A258" s="88"/>
      <c r="B258" s="88"/>
      <c r="C258" s="88"/>
      <c r="D258" s="88"/>
      <c r="E258" s="84"/>
      <c r="F258" s="11">
        <v>199</v>
      </c>
      <c r="G258" s="11" t="s">
        <v>30</v>
      </c>
      <c r="H258" s="94"/>
      <c r="I258" s="18">
        <v>0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18">
        <v>0</v>
      </c>
      <c r="V258" s="23">
        <f t="shared" si="71"/>
        <v>0</v>
      </c>
      <c r="W258" s="58"/>
    </row>
    <row r="259" spans="1:23" ht="16.5" thickTop="1" thickBot="1" x14ac:dyDescent="0.3">
      <c r="A259" s="88" t="s">
        <v>103</v>
      </c>
      <c r="B259" s="88"/>
      <c r="C259" s="88"/>
      <c r="D259" s="88" t="s">
        <v>35</v>
      </c>
      <c r="E259" s="82" t="s">
        <v>174</v>
      </c>
      <c r="F259" s="11">
        <v>111</v>
      </c>
      <c r="G259" s="11" t="s">
        <v>26</v>
      </c>
      <c r="H259" s="94">
        <v>1930903</v>
      </c>
      <c r="I259" s="42">
        <v>2289324</v>
      </c>
      <c r="J259" s="42">
        <v>2289324</v>
      </c>
      <c r="K259" s="42">
        <v>2289324</v>
      </c>
      <c r="L259" s="42">
        <v>2289324</v>
      </c>
      <c r="M259" s="42">
        <v>2289324</v>
      </c>
      <c r="N259" s="42">
        <v>2289324</v>
      </c>
      <c r="O259" s="42">
        <v>2289324</v>
      </c>
      <c r="P259" s="42">
        <v>2289324</v>
      </c>
      <c r="Q259" s="42">
        <v>2289324</v>
      </c>
      <c r="R259" s="42">
        <v>2289324</v>
      </c>
      <c r="S259" s="42">
        <v>2289324</v>
      </c>
      <c r="T259" s="42">
        <v>2289324</v>
      </c>
      <c r="U259" s="47">
        <f>(I259+J259+K259+L259+M259+N259+O259+P259+Q259+R259+S259+T259)/12</f>
        <v>2289324</v>
      </c>
      <c r="V259" s="23">
        <f>SUM(I259:U259)</f>
        <v>29761212</v>
      </c>
      <c r="W259" s="57">
        <f>SUM(V259,V260,V261,V262)</f>
        <v>32881212</v>
      </c>
    </row>
    <row r="260" spans="1:23" ht="15.75" thickTop="1" x14ac:dyDescent="0.25">
      <c r="A260" s="88"/>
      <c r="B260" s="88"/>
      <c r="C260" s="88"/>
      <c r="D260" s="88"/>
      <c r="E260" s="83"/>
      <c r="F260" s="11">
        <v>191</v>
      </c>
      <c r="G260" s="11" t="s">
        <v>29</v>
      </c>
      <c r="H260" s="94"/>
      <c r="I260" s="10">
        <v>260000</v>
      </c>
      <c r="J260" s="10">
        <v>260000</v>
      </c>
      <c r="K260" s="10">
        <v>260000</v>
      </c>
      <c r="L260" s="10">
        <v>260000</v>
      </c>
      <c r="M260" s="10">
        <v>260000</v>
      </c>
      <c r="N260" s="10">
        <v>260000</v>
      </c>
      <c r="O260" s="10">
        <v>260000</v>
      </c>
      <c r="P260" s="10">
        <v>260000</v>
      </c>
      <c r="Q260" s="10">
        <v>260000</v>
      </c>
      <c r="R260" s="10">
        <v>260000</v>
      </c>
      <c r="S260" s="10">
        <v>260000</v>
      </c>
      <c r="T260" s="10">
        <v>260000</v>
      </c>
      <c r="U260" s="22">
        <v>0</v>
      </c>
      <c r="V260" s="23">
        <f t="shared" ref="V260:V262" si="72">SUM(I260:U260)</f>
        <v>3120000</v>
      </c>
      <c r="W260" s="58"/>
    </row>
    <row r="261" spans="1:23" x14ac:dyDescent="0.25">
      <c r="A261" s="88"/>
      <c r="B261" s="88"/>
      <c r="C261" s="88"/>
      <c r="D261" s="88"/>
      <c r="E261" s="83"/>
      <c r="F261" s="11">
        <v>232</v>
      </c>
      <c r="G261" s="11" t="s">
        <v>31</v>
      </c>
      <c r="H261" s="94"/>
      <c r="I261" s="18">
        <v>0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  <c r="Q261" s="18">
        <v>0</v>
      </c>
      <c r="R261" s="4">
        <v>0</v>
      </c>
      <c r="S261" s="18">
        <v>0</v>
      </c>
      <c r="T261" s="18">
        <v>0</v>
      </c>
      <c r="U261" s="18">
        <v>0</v>
      </c>
      <c r="V261" s="23">
        <f t="shared" si="72"/>
        <v>0</v>
      </c>
      <c r="W261" s="58"/>
    </row>
    <row r="262" spans="1:23" ht="15.75" thickBot="1" x14ac:dyDescent="0.3">
      <c r="A262" s="88"/>
      <c r="B262" s="88"/>
      <c r="C262" s="88"/>
      <c r="D262" s="88"/>
      <c r="E262" s="84"/>
      <c r="F262" s="11">
        <v>199</v>
      </c>
      <c r="G262" s="11" t="s">
        <v>30</v>
      </c>
      <c r="H262" s="94"/>
      <c r="I262" s="18">
        <v>0</v>
      </c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23">
        <f t="shared" si="72"/>
        <v>0</v>
      </c>
      <c r="W262" s="58"/>
    </row>
    <row r="263" spans="1:23" ht="16.5" thickTop="1" thickBot="1" x14ac:dyDescent="0.3">
      <c r="A263" s="88" t="s">
        <v>104</v>
      </c>
      <c r="B263" s="88"/>
      <c r="C263" s="88"/>
      <c r="D263" s="88" t="s">
        <v>51</v>
      </c>
      <c r="E263" s="82" t="s">
        <v>174</v>
      </c>
      <c r="F263" s="11">
        <v>111</v>
      </c>
      <c r="G263" s="11" t="s">
        <v>26</v>
      </c>
      <c r="H263" s="94">
        <v>3581656</v>
      </c>
      <c r="I263" s="42">
        <v>2502300</v>
      </c>
      <c r="J263" s="42">
        <v>2502300</v>
      </c>
      <c r="K263" s="42">
        <v>2502300</v>
      </c>
      <c r="L263" s="42">
        <v>2502300</v>
      </c>
      <c r="M263" s="42">
        <v>2502300</v>
      </c>
      <c r="N263" s="42">
        <v>2502300</v>
      </c>
      <c r="O263" s="42">
        <v>2502300</v>
      </c>
      <c r="P263" s="42">
        <v>2502300</v>
      </c>
      <c r="Q263" s="42">
        <v>3156400</v>
      </c>
      <c r="R263" s="42">
        <v>3156400</v>
      </c>
      <c r="S263" s="42">
        <v>3156400</v>
      </c>
      <c r="T263" s="42">
        <v>3156400</v>
      </c>
      <c r="U263" s="47">
        <f>(I263+J263+K263+L263+M263+N263+O263+P263+Q263+R263+S263+T263)/12</f>
        <v>2720333.3333333335</v>
      </c>
      <c r="V263" s="23">
        <f>SUM(I263:U263)</f>
        <v>35364333.333333336</v>
      </c>
      <c r="W263" s="57">
        <f>SUM(V263,V264,V265,V266)</f>
        <v>38609333.333333336</v>
      </c>
    </row>
    <row r="264" spans="1:23" ht="15.75" thickTop="1" x14ac:dyDescent="0.25">
      <c r="A264" s="88"/>
      <c r="B264" s="88"/>
      <c r="C264" s="88"/>
      <c r="D264" s="88"/>
      <c r="E264" s="83"/>
      <c r="F264" s="11">
        <v>191</v>
      </c>
      <c r="G264" s="11" t="s">
        <v>29</v>
      </c>
      <c r="H264" s="94"/>
      <c r="I264" s="10">
        <v>260000</v>
      </c>
      <c r="J264" s="10">
        <v>260000</v>
      </c>
      <c r="K264" s="10">
        <v>260000</v>
      </c>
      <c r="L264" s="10">
        <v>260000</v>
      </c>
      <c r="M264" s="10">
        <v>260000</v>
      </c>
      <c r="N264" s="10">
        <v>260000</v>
      </c>
      <c r="O264" s="10">
        <v>260000</v>
      </c>
      <c r="P264" s="10">
        <v>260000</v>
      </c>
      <c r="Q264" s="10">
        <v>260000</v>
      </c>
      <c r="R264" s="10">
        <v>260000</v>
      </c>
      <c r="S264" s="10">
        <v>260000</v>
      </c>
      <c r="T264" s="10">
        <v>260000</v>
      </c>
      <c r="U264" s="22">
        <v>0</v>
      </c>
      <c r="V264" s="23">
        <f t="shared" ref="V264:V267" si="73">SUM(I264:U264)</f>
        <v>3120000</v>
      </c>
      <c r="W264" s="58"/>
    </row>
    <row r="265" spans="1:23" x14ac:dyDescent="0.25">
      <c r="A265" s="88"/>
      <c r="B265" s="88"/>
      <c r="C265" s="88"/>
      <c r="D265" s="88"/>
      <c r="E265" s="83"/>
      <c r="F265" s="11">
        <v>232</v>
      </c>
      <c r="G265" s="11" t="s">
        <v>31</v>
      </c>
      <c r="H265" s="94"/>
      <c r="I265" s="18">
        <v>0</v>
      </c>
      <c r="J265" s="18">
        <v>0</v>
      </c>
      <c r="K265" s="18">
        <v>0</v>
      </c>
      <c r="L265" s="18">
        <v>0</v>
      </c>
      <c r="M265" s="18">
        <v>0</v>
      </c>
      <c r="N265" s="4">
        <v>125000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18">
        <v>0</v>
      </c>
      <c r="V265" s="23">
        <f t="shared" si="73"/>
        <v>125000</v>
      </c>
      <c r="W265" s="58"/>
    </row>
    <row r="266" spans="1:23" x14ac:dyDescent="0.25">
      <c r="A266" s="88"/>
      <c r="B266" s="88"/>
      <c r="C266" s="88"/>
      <c r="D266" s="88"/>
      <c r="E266" s="84"/>
      <c r="F266" s="11">
        <v>199</v>
      </c>
      <c r="G266" s="11" t="s">
        <v>30</v>
      </c>
      <c r="H266" s="94"/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23">
        <f t="shared" si="73"/>
        <v>0</v>
      </c>
      <c r="W266" s="58"/>
    </row>
    <row r="267" spans="1:23" x14ac:dyDescent="0.25">
      <c r="A267" s="58" t="s">
        <v>105</v>
      </c>
      <c r="B267" s="58"/>
      <c r="C267" s="58"/>
      <c r="D267" s="58" t="s">
        <v>106</v>
      </c>
      <c r="E267" s="65" t="s">
        <v>174</v>
      </c>
      <c r="F267" s="11">
        <v>112</v>
      </c>
      <c r="G267" s="11" t="s">
        <v>107</v>
      </c>
      <c r="H267" s="89">
        <v>1345145</v>
      </c>
      <c r="I267" s="41">
        <v>9145296</v>
      </c>
      <c r="J267" s="41">
        <v>9145296</v>
      </c>
      <c r="K267" s="41">
        <v>9145296</v>
      </c>
      <c r="L267" s="41">
        <v>9145296</v>
      </c>
      <c r="M267" s="41">
        <v>9145296</v>
      </c>
      <c r="N267" s="41">
        <v>9145296</v>
      </c>
      <c r="O267" s="41">
        <v>9145296</v>
      </c>
      <c r="P267" s="41">
        <v>9145296</v>
      </c>
      <c r="Q267" s="41">
        <v>9145296</v>
      </c>
      <c r="R267" s="41">
        <v>9145296</v>
      </c>
      <c r="S267" s="41">
        <v>9145296</v>
      </c>
      <c r="T267" s="41">
        <v>9145296</v>
      </c>
      <c r="U267" s="41">
        <v>9145296</v>
      </c>
      <c r="V267" s="4">
        <f t="shared" si="73"/>
        <v>118888848</v>
      </c>
      <c r="W267" s="67">
        <f>SUM(V267,V268)</f>
        <v>131244048</v>
      </c>
    </row>
    <row r="268" spans="1:23" x14ac:dyDescent="0.25">
      <c r="A268" s="58"/>
      <c r="B268" s="58"/>
      <c r="C268" s="58"/>
      <c r="D268" s="58"/>
      <c r="E268" s="66"/>
      <c r="F268" s="11">
        <v>113</v>
      </c>
      <c r="G268" s="11" t="s">
        <v>108</v>
      </c>
      <c r="H268" s="89"/>
      <c r="I268" s="22">
        <v>950400</v>
      </c>
      <c r="J268" s="22">
        <v>950400</v>
      </c>
      <c r="K268" s="22">
        <v>950400</v>
      </c>
      <c r="L268" s="22">
        <v>950400</v>
      </c>
      <c r="M268" s="22">
        <v>950400</v>
      </c>
      <c r="N268" s="22">
        <v>950400</v>
      </c>
      <c r="O268" s="22">
        <v>950400</v>
      </c>
      <c r="P268" s="22">
        <v>950400</v>
      </c>
      <c r="Q268" s="22">
        <v>950400</v>
      </c>
      <c r="R268" s="22">
        <v>950400</v>
      </c>
      <c r="S268" s="22">
        <v>950400</v>
      </c>
      <c r="T268" s="22">
        <v>950400</v>
      </c>
      <c r="U268" s="22">
        <f t="shared" ref="U268" si="74">(I268+J268+K268+L268+M268+N268+O268+P268+Q268+R268+S268+T268)/12</f>
        <v>950400</v>
      </c>
      <c r="V268" s="16">
        <f>SUM(I268:U268)</f>
        <v>12355200</v>
      </c>
      <c r="W268" s="67"/>
    </row>
    <row r="269" spans="1:23" x14ac:dyDescent="0.25">
      <c r="A269" s="58" t="s">
        <v>109</v>
      </c>
      <c r="B269" s="58"/>
      <c r="C269" s="58"/>
      <c r="D269" s="58" t="s">
        <v>106</v>
      </c>
      <c r="E269" s="65" t="s">
        <v>174</v>
      </c>
      <c r="F269" s="11">
        <v>112</v>
      </c>
      <c r="G269" s="11" t="s">
        <v>107</v>
      </c>
      <c r="H269" s="89">
        <v>948552</v>
      </c>
      <c r="I269" s="41">
        <v>9145296</v>
      </c>
      <c r="J269" s="41">
        <v>9145296</v>
      </c>
      <c r="K269" s="41">
        <v>9145296</v>
      </c>
      <c r="L269" s="41">
        <v>9145296</v>
      </c>
      <c r="M269" s="41">
        <v>9145296</v>
      </c>
      <c r="N269" s="41">
        <v>9145296</v>
      </c>
      <c r="O269" s="41">
        <v>9145296</v>
      </c>
      <c r="P269" s="41">
        <v>9145296</v>
      </c>
      <c r="Q269" s="41">
        <v>9145296</v>
      </c>
      <c r="R269" s="41">
        <v>9145296</v>
      </c>
      <c r="S269" s="41">
        <v>9145296</v>
      </c>
      <c r="T269" s="41">
        <v>9145296</v>
      </c>
      <c r="U269" s="41">
        <v>9145296</v>
      </c>
      <c r="V269" s="4">
        <f t="shared" ref="V269" si="75">SUM(I269:U269)</f>
        <v>118888848</v>
      </c>
      <c r="W269" s="67">
        <f>SUM(V269,V270)</f>
        <v>131244048</v>
      </c>
    </row>
    <row r="270" spans="1:23" x14ac:dyDescent="0.25">
      <c r="A270" s="58"/>
      <c r="B270" s="58"/>
      <c r="C270" s="58"/>
      <c r="D270" s="58"/>
      <c r="E270" s="66"/>
      <c r="F270" s="11">
        <v>113</v>
      </c>
      <c r="G270" s="11" t="s">
        <v>108</v>
      </c>
      <c r="H270" s="89"/>
      <c r="I270" s="22">
        <v>950400</v>
      </c>
      <c r="J270" s="22">
        <v>950400</v>
      </c>
      <c r="K270" s="22">
        <v>950400</v>
      </c>
      <c r="L270" s="22">
        <v>950400</v>
      </c>
      <c r="M270" s="22">
        <v>950400</v>
      </c>
      <c r="N270" s="22">
        <v>950400</v>
      </c>
      <c r="O270" s="22">
        <v>950400</v>
      </c>
      <c r="P270" s="22">
        <v>950400</v>
      </c>
      <c r="Q270" s="22">
        <v>950400</v>
      </c>
      <c r="R270" s="22">
        <v>950400</v>
      </c>
      <c r="S270" s="22">
        <v>950400</v>
      </c>
      <c r="T270" s="22">
        <v>950400</v>
      </c>
      <c r="U270" s="22">
        <f t="shared" ref="U270:U304" si="76">(I270+J270+K270+L270+M270+N270+O270+P270+Q270+R270+S270+T270)/12</f>
        <v>950400</v>
      </c>
      <c r="V270" s="16">
        <f>SUM(I270:U270)</f>
        <v>12355200</v>
      </c>
      <c r="W270" s="67"/>
    </row>
    <row r="271" spans="1:23" x14ac:dyDescent="0.25">
      <c r="A271" s="58" t="s">
        <v>110</v>
      </c>
      <c r="B271" s="58"/>
      <c r="C271" s="58"/>
      <c r="D271" s="58" t="s">
        <v>106</v>
      </c>
      <c r="E271" s="65" t="s">
        <v>174</v>
      </c>
      <c r="F271" s="11">
        <v>112</v>
      </c>
      <c r="G271" s="11" t="s">
        <v>107</v>
      </c>
      <c r="H271" s="89">
        <v>1593075</v>
      </c>
      <c r="I271" s="41">
        <v>9145296</v>
      </c>
      <c r="J271" s="41">
        <v>9145296</v>
      </c>
      <c r="K271" s="41">
        <v>9145296</v>
      </c>
      <c r="L271" s="41">
        <v>9145296</v>
      </c>
      <c r="M271" s="41">
        <v>9145296</v>
      </c>
      <c r="N271" s="41">
        <v>9145296</v>
      </c>
      <c r="O271" s="41">
        <v>9145296</v>
      </c>
      <c r="P271" s="41">
        <v>9145296</v>
      </c>
      <c r="Q271" s="41">
        <v>9145296</v>
      </c>
      <c r="R271" s="41">
        <v>9145296</v>
      </c>
      <c r="S271" s="41">
        <v>9145296</v>
      </c>
      <c r="T271" s="41">
        <v>9145296</v>
      </c>
      <c r="U271" s="41">
        <v>9145296</v>
      </c>
      <c r="V271" s="4">
        <f t="shared" ref="V271" si="77">SUM(I271:U271)</f>
        <v>118888848</v>
      </c>
      <c r="W271" s="67">
        <f>SUM(V271,V272)</f>
        <v>131244048</v>
      </c>
    </row>
    <row r="272" spans="1:23" x14ac:dyDescent="0.25">
      <c r="A272" s="58"/>
      <c r="B272" s="58"/>
      <c r="C272" s="58"/>
      <c r="D272" s="58"/>
      <c r="E272" s="66"/>
      <c r="F272" s="11">
        <v>113</v>
      </c>
      <c r="G272" s="11" t="s">
        <v>108</v>
      </c>
      <c r="H272" s="89"/>
      <c r="I272" s="22">
        <v>950400</v>
      </c>
      <c r="J272" s="22">
        <v>950400</v>
      </c>
      <c r="K272" s="22">
        <v>950400</v>
      </c>
      <c r="L272" s="22">
        <v>950400</v>
      </c>
      <c r="M272" s="22">
        <v>950400</v>
      </c>
      <c r="N272" s="22">
        <v>950400</v>
      </c>
      <c r="O272" s="22">
        <v>950400</v>
      </c>
      <c r="P272" s="22">
        <v>950400</v>
      </c>
      <c r="Q272" s="22">
        <v>950400</v>
      </c>
      <c r="R272" s="22">
        <v>950400</v>
      </c>
      <c r="S272" s="22">
        <v>950400</v>
      </c>
      <c r="T272" s="22">
        <v>950400</v>
      </c>
      <c r="U272" s="22">
        <f t="shared" si="76"/>
        <v>950400</v>
      </c>
      <c r="V272" s="16">
        <f>SUM(I272:U272)</f>
        <v>12355200</v>
      </c>
      <c r="W272" s="67"/>
    </row>
    <row r="273" spans="1:23" x14ac:dyDescent="0.25">
      <c r="A273" s="58" t="s">
        <v>111</v>
      </c>
      <c r="B273" s="58"/>
      <c r="C273" s="58"/>
      <c r="D273" s="58" t="s">
        <v>106</v>
      </c>
      <c r="E273" s="65" t="s">
        <v>174</v>
      </c>
      <c r="F273" s="11">
        <v>112</v>
      </c>
      <c r="G273" s="11" t="s">
        <v>107</v>
      </c>
      <c r="H273" s="89">
        <v>430164</v>
      </c>
      <c r="I273" s="41">
        <v>9145296</v>
      </c>
      <c r="J273" s="41">
        <v>9145296</v>
      </c>
      <c r="K273" s="41">
        <v>9145296</v>
      </c>
      <c r="L273" s="41">
        <v>9145296</v>
      </c>
      <c r="M273" s="41">
        <v>9145296</v>
      </c>
      <c r="N273" s="41">
        <v>9145296</v>
      </c>
      <c r="O273" s="41">
        <v>9145296</v>
      </c>
      <c r="P273" s="41">
        <v>9145296</v>
      </c>
      <c r="Q273" s="41">
        <v>9145296</v>
      </c>
      <c r="R273" s="41">
        <v>9145296</v>
      </c>
      <c r="S273" s="41">
        <v>9145296</v>
      </c>
      <c r="T273" s="41">
        <v>9145296</v>
      </c>
      <c r="U273" s="41">
        <v>9145296</v>
      </c>
      <c r="V273" s="4">
        <f t="shared" ref="V273" si="78">SUM(I273:U273)</f>
        <v>118888848</v>
      </c>
      <c r="W273" s="67">
        <f>SUM(V273,V274)</f>
        <v>131244048</v>
      </c>
    </row>
    <row r="274" spans="1:23" x14ac:dyDescent="0.25">
      <c r="A274" s="58"/>
      <c r="B274" s="58"/>
      <c r="C274" s="58"/>
      <c r="D274" s="58"/>
      <c r="E274" s="66"/>
      <c r="F274" s="11">
        <v>113</v>
      </c>
      <c r="G274" s="11" t="s">
        <v>108</v>
      </c>
      <c r="H274" s="89"/>
      <c r="I274" s="22">
        <v>950400</v>
      </c>
      <c r="J274" s="22">
        <v>950400</v>
      </c>
      <c r="K274" s="22">
        <v>950400</v>
      </c>
      <c r="L274" s="22">
        <v>950400</v>
      </c>
      <c r="M274" s="22">
        <v>950400</v>
      </c>
      <c r="N274" s="22">
        <v>950400</v>
      </c>
      <c r="O274" s="22">
        <v>950400</v>
      </c>
      <c r="P274" s="22">
        <v>950400</v>
      </c>
      <c r="Q274" s="22">
        <v>950400</v>
      </c>
      <c r="R274" s="22">
        <v>950400</v>
      </c>
      <c r="S274" s="22">
        <v>950400</v>
      </c>
      <c r="T274" s="22">
        <v>950400</v>
      </c>
      <c r="U274" s="22">
        <f t="shared" si="76"/>
        <v>950400</v>
      </c>
      <c r="V274" s="16">
        <f>SUM(I274:U274)</f>
        <v>12355200</v>
      </c>
      <c r="W274" s="67"/>
    </row>
    <row r="275" spans="1:23" x14ac:dyDescent="0.25">
      <c r="A275" s="58" t="s">
        <v>112</v>
      </c>
      <c r="B275" s="58"/>
      <c r="C275" s="58"/>
      <c r="D275" s="58" t="s">
        <v>106</v>
      </c>
      <c r="E275" s="65" t="s">
        <v>174</v>
      </c>
      <c r="F275" s="11">
        <v>112</v>
      </c>
      <c r="G275" s="11" t="s">
        <v>107</v>
      </c>
      <c r="H275" s="89">
        <v>4545043</v>
      </c>
      <c r="I275" s="41">
        <v>9145296</v>
      </c>
      <c r="J275" s="41">
        <v>9145296</v>
      </c>
      <c r="K275" s="41">
        <v>9145296</v>
      </c>
      <c r="L275" s="41">
        <v>9145296</v>
      </c>
      <c r="M275" s="41">
        <v>9145296</v>
      </c>
      <c r="N275" s="41">
        <v>9145296</v>
      </c>
      <c r="O275" s="41">
        <v>9145296</v>
      </c>
      <c r="P275" s="41">
        <v>9145296</v>
      </c>
      <c r="Q275" s="41">
        <v>9145296</v>
      </c>
      <c r="R275" s="41">
        <v>9145296</v>
      </c>
      <c r="S275" s="41">
        <v>9145296</v>
      </c>
      <c r="T275" s="41">
        <v>9145296</v>
      </c>
      <c r="U275" s="41">
        <v>9145296</v>
      </c>
      <c r="V275" s="4">
        <f t="shared" ref="V275" si="79">SUM(I275:U275)</f>
        <v>118888848</v>
      </c>
      <c r="W275" s="67">
        <f>SUM(V275,V276)</f>
        <v>131244048</v>
      </c>
    </row>
    <row r="276" spans="1:23" x14ac:dyDescent="0.25">
      <c r="A276" s="58"/>
      <c r="B276" s="58"/>
      <c r="C276" s="58"/>
      <c r="D276" s="58"/>
      <c r="E276" s="66"/>
      <c r="F276" s="11">
        <v>113</v>
      </c>
      <c r="G276" s="11" t="s">
        <v>108</v>
      </c>
      <c r="H276" s="89"/>
      <c r="I276" s="22">
        <v>950400</v>
      </c>
      <c r="J276" s="22">
        <v>950400</v>
      </c>
      <c r="K276" s="22">
        <v>950400</v>
      </c>
      <c r="L276" s="22">
        <v>950400</v>
      </c>
      <c r="M276" s="22">
        <v>950400</v>
      </c>
      <c r="N276" s="22">
        <v>950400</v>
      </c>
      <c r="O276" s="22">
        <v>950400</v>
      </c>
      <c r="P276" s="22">
        <v>950400</v>
      </c>
      <c r="Q276" s="22">
        <v>950400</v>
      </c>
      <c r="R276" s="22">
        <v>950400</v>
      </c>
      <c r="S276" s="22">
        <v>950400</v>
      </c>
      <c r="T276" s="22">
        <v>950400</v>
      </c>
      <c r="U276" s="22">
        <f t="shared" si="76"/>
        <v>950400</v>
      </c>
      <c r="V276" s="16">
        <f>SUM(I276:U276)</f>
        <v>12355200</v>
      </c>
      <c r="W276" s="67"/>
    </row>
    <row r="277" spans="1:23" x14ac:dyDescent="0.25">
      <c r="A277" s="58" t="s">
        <v>113</v>
      </c>
      <c r="B277" s="58"/>
      <c r="C277" s="58"/>
      <c r="D277" s="58" t="s">
        <v>106</v>
      </c>
      <c r="E277" s="65" t="s">
        <v>174</v>
      </c>
      <c r="F277" s="11">
        <v>112</v>
      </c>
      <c r="G277" s="11" t="s">
        <v>107</v>
      </c>
      <c r="H277" s="89">
        <v>631474</v>
      </c>
      <c r="I277" s="41">
        <v>9145296</v>
      </c>
      <c r="J277" s="41">
        <v>9145296</v>
      </c>
      <c r="K277" s="41">
        <v>9145296</v>
      </c>
      <c r="L277" s="41">
        <v>9145296</v>
      </c>
      <c r="M277" s="41">
        <v>9145296</v>
      </c>
      <c r="N277" s="41">
        <v>9145296</v>
      </c>
      <c r="O277" s="41">
        <v>9145296</v>
      </c>
      <c r="P277" s="41">
        <v>9145296</v>
      </c>
      <c r="Q277" s="41">
        <v>9145296</v>
      </c>
      <c r="R277" s="41">
        <v>9145296</v>
      </c>
      <c r="S277" s="41">
        <v>9145296</v>
      </c>
      <c r="T277" s="41">
        <v>9145296</v>
      </c>
      <c r="U277" s="41">
        <v>9145296</v>
      </c>
      <c r="V277" s="4">
        <f t="shared" ref="V277" si="80">SUM(I277:U277)</f>
        <v>118888848</v>
      </c>
      <c r="W277" s="67">
        <f>SUM(V277,V278)</f>
        <v>131244048</v>
      </c>
    </row>
    <row r="278" spans="1:23" x14ac:dyDescent="0.25">
      <c r="A278" s="58"/>
      <c r="B278" s="58"/>
      <c r="C278" s="58"/>
      <c r="D278" s="58"/>
      <c r="E278" s="66"/>
      <c r="F278" s="11">
        <v>113</v>
      </c>
      <c r="G278" s="11" t="s">
        <v>108</v>
      </c>
      <c r="H278" s="89"/>
      <c r="I278" s="22">
        <v>950400</v>
      </c>
      <c r="J278" s="22">
        <v>950400</v>
      </c>
      <c r="K278" s="22">
        <v>950400</v>
      </c>
      <c r="L278" s="22">
        <v>950400</v>
      </c>
      <c r="M278" s="22">
        <v>950400</v>
      </c>
      <c r="N278" s="22">
        <v>950400</v>
      </c>
      <c r="O278" s="22">
        <v>950400</v>
      </c>
      <c r="P278" s="22">
        <v>950400</v>
      </c>
      <c r="Q278" s="22">
        <v>950400</v>
      </c>
      <c r="R278" s="22">
        <v>950400</v>
      </c>
      <c r="S278" s="22">
        <v>950400</v>
      </c>
      <c r="T278" s="22">
        <v>950400</v>
      </c>
      <c r="U278" s="22">
        <f t="shared" si="76"/>
        <v>950400</v>
      </c>
      <c r="V278" s="16">
        <f>SUM(I278:U278)</f>
        <v>12355200</v>
      </c>
      <c r="W278" s="67"/>
    </row>
    <row r="279" spans="1:23" x14ac:dyDescent="0.25">
      <c r="A279" s="58" t="s">
        <v>114</v>
      </c>
      <c r="B279" s="58"/>
      <c r="C279" s="58"/>
      <c r="D279" s="58" t="s">
        <v>106</v>
      </c>
      <c r="E279" s="65" t="s">
        <v>174</v>
      </c>
      <c r="F279" s="11">
        <v>112</v>
      </c>
      <c r="G279" s="11" t="s">
        <v>107</v>
      </c>
      <c r="H279" s="89">
        <v>1470519</v>
      </c>
      <c r="I279" s="41">
        <v>9145296</v>
      </c>
      <c r="J279" s="41">
        <v>9145296</v>
      </c>
      <c r="K279" s="41">
        <v>9145296</v>
      </c>
      <c r="L279" s="41">
        <v>9145296</v>
      </c>
      <c r="M279" s="41">
        <v>9145296</v>
      </c>
      <c r="N279" s="41">
        <v>9145296</v>
      </c>
      <c r="O279" s="41">
        <v>9145296</v>
      </c>
      <c r="P279" s="41">
        <v>9145296</v>
      </c>
      <c r="Q279" s="41">
        <v>9145296</v>
      </c>
      <c r="R279" s="41">
        <v>9145296</v>
      </c>
      <c r="S279" s="41">
        <v>9145296</v>
      </c>
      <c r="T279" s="41">
        <v>9145296</v>
      </c>
      <c r="U279" s="41">
        <v>9145296</v>
      </c>
      <c r="V279" s="4">
        <f t="shared" ref="V279" si="81">SUM(I279:U279)</f>
        <v>118888848</v>
      </c>
      <c r="W279" s="67">
        <f>SUM(V279,V280)</f>
        <v>131244048</v>
      </c>
    </row>
    <row r="280" spans="1:23" x14ac:dyDescent="0.25">
      <c r="A280" s="58"/>
      <c r="B280" s="58"/>
      <c r="C280" s="58"/>
      <c r="D280" s="58"/>
      <c r="E280" s="66"/>
      <c r="F280" s="11">
        <v>113</v>
      </c>
      <c r="G280" s="11" t="s">
        <v>108</v>
      </c>
      <c r="H280" s="89"/>
      <c r="I280" s="22">
        <v>950400</v>
      </c>
      <c r="J280" s="22">
        <v>950400</v>
      </c>
      <c r="K280" s="22">
        <v>950400</v>
      </c>
      <c r="L280" s="22">
        <v>950400</v>
      </c>
      <c r="M280" s="22">
        <v>950400</v>
      </c>
      <c r="N280" s="22">
        <v>950400</v>
      </c>
      <c r="O280" s="22">
        <v>950400</v>
      </c>
      <c r="P280" s="22">
        <v>950400</v>
      </c>
      <c r="Q280" s="22">
        <v>950400</v>
      </c>
      <c r="R280" s="22">
        <v>950400</v>
      </c>
      <c r="S280" s="22">
        <v>950400</v>
      </c>
      <c r="T280" s="22">
        <v>950400</v>
      </c>
      <c r="U280" s="22">
        <f t="shared" si="76"/>
        <v>950400</v>
      </c>
      <c r="V280" s="16">
        <f>SUM(I280:U280)</f>
        <v>12355200</v>
      </c>
      <c r="W280" s="67"/>
    </row>
    <row r="281" spans="1:23" x14ac:dyDescent="0.25">
      <c r="A281" s="58" t="s">
        <v>115</v>
      </c>
      <c r="B281" s="58"/>
      <c r="C281" s="58"/>
      <c r="D281" s="58" t="s">
        <v>106</v>
      </c>
      <c r="E281" s="65" t="s">
        <v>174</v>
      </c>
      <c r="F281" s="11">
        <v>112</v>
      </c>
      <c r="G281" s="11" t="s">
        <v>107</v>
      </c>
      <c r="H281" s="89">
        <v>3827897</v>
      </c>
      <c r="I281" s="41">
        <v>9145296</v>
      </c>
      <c r="J281" s="41">
        <v>9145296</v>
      </c>
      <c r="K281" s="41">
        <v>9145296</v>
      </c>
      <c r="L281" s="41">
        <v>9145296</v>
      </c>
      <c r="M281" s="41">
        <v>9145296</v>
      </c>
      <c r="N281" s="41">
        <v>9145296</v>
      </c>
      <c r="O281" s="41">
        <v>9145296</v>
      </c>
      <c r="P281" s="41">
        <v>9145296</v>
      </c>
      <c r="Q281" s="41">
        <v>9145296</v>
      </c>
      <c r="R281" s="41">
        <v>9145296</v>
      </c>
      <c r="S281" s="41">
        <v>9145296</v>
      </c>
      <c r="T281" s="41">
        <v>9145296</v>
      </c>
      <c r="U281" s="41">
        <v>9145296</v>
      </c>
      <c r="V281" s="4">
        <f t="shared" ref="V281" si="82">SUM(I281:U281)</f>
        <v>118888848</v>
      </c>
      <c r="W281" s="67">
        <f>SUM(V281,V282)</f>
        <v>131244048</v>
      </c>
    </row>
    <row r="282" spans="1:23" x14ac:dyDescent="0.25">
      <c r="A282" s="58"/>
      <c r="B282" s="58"/>
      <c r="C282" s="58"/>
      <c r="D282" s="58"/>
      <c r="E282" s="66"/>
      <c r="F282" s="11">
        <v>113</v>
      </c>
      <c r="G282" s="11" t="s">
        <v>108</v>
      </c>
      <c r="H282" s="89"/>
      <c r="I282" s="22">
        <v>950400</v>
      </c>
      <c r="J282" s="22">
        <v>950400</v>
      </c>
      <c r="K282" s="22">
        <v>950400</v>
      </c>
      <c r="L282" s="22">
        <v>950400</v>
      </c>
      <c r="M282" s="22">
        <v>950400</v>
      </c>
      <c r="N282" s="22">
        <v>950400</v>
      </c>
      <c r="O282" s="22">
        <v>950400</v>
      </c>
      <c r="P282" s="22">
        <v>950400</v>
      </c>
      <c r="Q282" s="22">
        <v>950400</v>
      </c>
      <c r="R282" s="22">
        <v>950400</v>
      </c>
      <c r="S282" s="22">
        <v>950400</v>
      </c>
      <c r="T282" s="22">
        <v>950400</v>
      </c>
      <c r="U282" s="22">
        <f t="shared" si="76"/>
        <v>950400</v>
      </c>
      <c r="V282" s="16">
        <f>SUM(I282:U282)</f>
        <v>12355200</v>
      </c>
      <c r="W282" s="67"/>
    </row>
    <row r="283" spans="1:23" x14ac:dyDescent="0.25">
      <c r="A283" s="58" t="s">
        <v>116</v>
      </c>
      <c r="B283" s="58"/>
      <c r="C283" s="58"/>
      <c r="D283" s="58" t="s">
        <v>106</v>
      </c>
      <c r="E283" s="65" t="s">
        <v>174</v>
      </c>
      <c r="F283" s="11">
        <v>112</v>
      </c>
      <c r="G283" s="11" t="s">
        <v>107</v>
      </c>
      <c r="H283" s="89">
        <v>1101118</v>
      </c>
      <c r="I283" s="41">
        <v>9145296</v>
      </c>
      <c r="J283" s="41">
        <v>9145296</v>
      </c>
      <c r="K283" s="41">
        <v>9145296</v>
      </c>
      <c r="L283" s="41">
        <v>9145296</v>
      </c>
      <c r="M283" s="41">
        <v>9145296</v>
      </c>
      <c r="N283" s="41">
        <v>9145296</v>
      </c>
      <c r="O283" s="41">
        <v>9145296</v>
      </c>
      <c r="P283" s="41">
        <v>9145296</v>
      </c>
      <c r="Q283" s="41">
        <v>9145296</v>
      </c>
      <c r="R283" s="41">
        <v>9145296</v>
      </c>
      <c r="S283" s="41">
        <v>9145296</v>
      </c>
      <c r="T283" s="41">
        <v>9145296</v>
      </c>
      <c r="U283" s="41">
        <v>9145296</v>
      </c>
      <c r="V283" s="4">
        <f t="shared" ref="V283" si="83">SUM(I283:U283)</f>
        <v>118888848</v>
      </c>
      <c r="W283" s="67">
        <f>SUM(V283,V284)</f>
        <v>131244048</v>
      </c>
    </row>
    <row r="284" spans="1:23" x14ac:dyDescent="0.25">
      <c r="A284" s="58"/>
      <c r="B284" s="58"/>
      <c r="C284" s="58"/>
      <c r="D284" s="58"/>
      <c r="E284" s="66"/>
      <c r="F284" s="11">
        <v>113</v>
      </c>
      <c r="G284" s="11" t="s">
        <v>108</v>
      </c>
      <c r="H284" s="89"/>
      <c r="I284" s="22">
        <v>950400</v>
      </c>
      <c r="J284" s="22">
        <v>950400</v>
      </c>
      <c r="K284" s="22">
        <v>950400</v>
      </c>
      <c r="L284" s="22">
        <v>950400</v>
      </c>
      <c r="M284" s="22">
        <v>950400</v>
      </c>
      <c r="N284" s="22">
        <v>950400</v>
      </c>
      <c r="O284" s="22">
        <v>950400</v>
      </c>
      <c r="P284" s="22">
        <v>950400</v>
      </c>
      <c r="Q284" s="22">
        <v>950400</v>
      </c>
      <c r="R284" s="22">
        <v>950400</v>
      </c>
      <c r="S284" s="22">
        <v>950400</v>
      </c>
      <c r="T284" s="22">
        <v>950400</v>
      </c>
      <c r="U284" s="22">
        <f t="shared" si="76"/>
        <v>950400</v>
      </c>
      <c r="V284" s="16">
        <f>SUM(I284:U284)</f>
        <v>12355200</v>
      </c>
      <c r="W284" s="67"/>
    </row>
    <row r="285" spans="1:23" x14ac:dyDescent="0.25">
      <c r="A285" s="58" t="s">
        <v>117</v>
      </c>
      <c r="B285" s="58"/>
      <c r="C285" s="58"/>
      <c r="D285" s="58" t="s">
        <v>106</v>
      </c>
      <c r="E285" s="65" t="s">
        <v>174</v>
      </c>
      <c r="F285" s="11">
        <v>112</v>
      </c>
      <c r="G285" s="11" t="s">
        <v>107</v>
      </c>
      <c r="H285" s="89">
        <v>1370440</v>
      </c>
      <c r="I285" s="41">
        <v>9145296</v>
      </c>
      <c r="J285" s="41">
        <v>9145296</v>
      </c>
      <c r="K285" s="41">
        <v>9145296</v>
      </c>
      <c r="L285" s="41">
        <v>9145296</v>
      </c>
      <c r="M285" s="41">
        <v>9145296</v>
      </c>
      <c r="N285" s="41">
        <v>9145296</v>
      </c>
      <c r="O285" s="41">
        <v>9145296</v>
      </c>
      <c r="P285" s="41">
        <v>9145296</v>
      </c>
      <c r="Q285" s="41">
        <v>9145296</v>
      </c>
      <c r="R285" s="41">
        <v>9145296</v>
      </c>
      <c r="S285" s="41">
        <v>9145296</v>
      </c>
      <c r="T285" s="41">
        <v>9145296</v>
      </c>
      <c r="U285" s="41">
        <v>9145296</v>
      </c>
      <c r="V285" s="4">
        <f t="shared" ref="V285" si="84">SUM(I285:U285)</f>
        <v>118888848</v>
      </c>
      <c r="W285" s="67">
        <f>SUM(V285,V286)</f>
        <v>131244048</v>
      </c>
    </row>
    <row r="286" spans="1:23" x14ac:dyDescent="0.25">
      <c r="A286" s="58"/>
      <c r="B286" s="58"/>
      <c r="C286" s="58"/>
      <c r="D286" s="58"/>
      <c r="E286" s="66"/>
      <c r="F286" s="11">
        <v>113</v>
      </c>
      <c r="G286" s="11" t="s">
        <v>108</v>
      </c>
      <c r="H286" s="89"/>
      <c r="I286" s="22">
        <v>950400</v>
      </c>
      <c r="J286" s="22">
        <v>950400</v>
      </c>
      <c r="K286" s="22">
        <v>950400</v>
      </c>
      <c r="L286" s="22">
        <v>950400</v>
      </c>
      <c r="M286" s="22">
        <v>950400</v>
      </c>
      <c r="N286" s="22">
        <v>950400</v>
      </c>
      <c r="O286" s="22">
        <v>950400</v>
      </c>
      <c r="P286" s="22">
        <v>950400</v>
      </c>
      <c r="Q286" s="22">
        <v>950400</v>
      </c>
      <c r="R286" s="22">
        <v>950400</v>
      </c>
      <c r="S286" s="22">
        <v>950400</v>
      </c>
      <c r="T286" s="22">
        <v>950400</v>
      </c>
      <c r="U286" s="22">
        <f t="shared" si="76"/>
        <v>950400</v>
      </c>
      <c r="V286" s="16">
        <f>SUM(I286:U286)</f>
        <v>12355200</v>
      </c>
      <c r="W286" s="67"/>
    </row>
    <row r="287" spans="1:23" x14ac:dyDescent="0.25">
      <c r="A287" s="58" t="s">
        <v>118</v>
      </c>
      <c r="B287" s="58"/>
      <c r="C287" s="58"/>
      <c r="D287" s="58" t="s">
        <v>106</v>
      </c>
      <c r="E287" s="65" t="s">
        <v>174</v>
      </c>
      <c r="F287" s="11">
        <v>112</v>
      </c>
      <c r="G287" s="11" t="s">
        <v>107</v>
      </c>
      <c r="H287" s="89">
        <v>3633946</v>
      </c>
      <c r="I287" s="41">
        <v>9145296</v>
      </c>
      <c r="J287" s="41">
        <v>9145296</v>
      </c>
      <c r="K287" s="41">
        <v>9145296</v>
      </c>
      <c r="L287" s="41">
        <v>9145296</v>
      </c>
      <c r="M287" s="41">
        <v>9145296</v>
      </c>
      <c r="N287" s="41">
        <v>9145296</v>
      </c>
      <c r="O287" s="41">
        <v>9145296</v>
      </c>
      <c r="P287" s="41">
        <v>9145296</v>
      </c>
      <c r="Q287" s="41">
        <v>9145296</v>
      </c>
      <c r="R287" s="41">
        <v>9145296</v>
      </c>
      <c r="S287" s="41">
        <v>9145296</v>
      </c>
      <c r="T287" s="41">
        <v>9145296</v>
      </c>
      <c r="U287" s="41">
        <v>9145296</v>
      </c>
      <c r="V287" s="4">
        <f t="shared" ref="V287" si="85">SUM(I287:U287)</f>
        <v>118888848</v>
      </c>
      <c r="W287" s="67">
        <f>SUM(V287,V288)</f>
        <v>131244048</v>
      </c>
    </row>
    <row r="288" spans="1:23" x14ac:dyDescent="0.25">
      <c r="A288" s="58"/>
      <c r="B288" s="58"/>
      <c r="C288" s="58"/>
      <c r="D288" s="58"/>
      <c r="E288" s="66"/>
      <c r="F288" s="11">
        <v>113</v>
      </c>
      <c r="G288" s="11" t="s">
        <v>108</v>
      </c>
      <c r="H288" s="89"/>
      <c r="I288" s="22">
        <v>950400</v>
      </c>
      <c r="J288" s="22">
        <v>950400</v>
      </c>
      <c r="K288" s="22">
        <v>950400</v>
      </c>
      <c r="L288" s="22">
        <v>950400</v>
      </c>
      <c r="M288" s="22">
        <v>950400</v>
      </c>
      <c r="N288" s="22">
        <v>950400</v>
      </c>
      <c r="O288" s="22">
        <v>950400</v>
      </c>
      <c r="P288" s="22">
        <v>950400</v>
      </c>
      <c r="Q288" s="22">
        <v>950400</v>
      </c>
      <c r="R288" s="22">
        <v>950400</v>
      </c>
      <c r="S288" s="22">
        <v>950400</v>
      </c>
      <c r="T288" s="22">
        <v>950400</v>
      </c>
      <c r="U288" s="22">
        <f t="shared" si="76"/>
        <v>950400</v>
      </c>
      <c r="V288" s="16">
        <f>SUM(I288:U288)</f>
        <v>12355200</v>
      </c>
      <c r="W288" s="67"/>
    </row>
    <row r="289" spans="1:23" s="9" customFormat="1" x14ac:dyDescent="0.25">
      <c r="A289" s="58" t="s">
        <v>119</v>
      </c>
      <c r="B289" s="58"/>
      <c r="C289" s="58"/>
      <c r="D289" s="58" t="s">
        <v>106</v>
      </c>
      <c r="E289" s="65" t="s">
        <v>174</v>
      </c>
      <c r="F289" s="11">
        <v>112</v>
      </c>
      <c r="G289" s="11" t="s">
        <v>107</v>
      </c>
      <c r="H289" s="89">
        <v>3817211</v>
      </c>
      <c r="I289" s="41">
        <v>9145296</v>
      </c>
      <c r="J289" s="41">
        <v>9145296</v>
      </c>
      <c r="K289" s="41">
        <v>9145296</v>
      </c>
      <c r="L289" s="41">
        <v>9145296</v>
      </c>
      <c r="M289" s="41">
        <v>9145296</v>
      </c>
      <c r="N289" s="41">
        <v>9145296</v>
      </c>
      <c r="O289" s="41">
        <v>9145296</v>
      </c>
      <c r="P289" s="41">
        <v>9145296</v>
      </c>
      <c r="Q289" s="41">
        <v>9145296</v>
      </c>
      <c r="R289" s="41">
        <v>9145296</v>
      </c>
      <c r="S289" s="41">
        <v>9145296</v>
      </c>
      <c r="T289" s="41">
        <v>9145296</v>
      </c>
      <c r="U289" s="41">
        <v>9145296</v>
      </c>
      <c r="V289" s="4">
        <f t="shared" ref="V289" si="86">SUM(I289:U289)</f>
        <v>118888848</v>
      </c>
      <c r="W289" s="67">
        <f>SUM(V289,V290)</f>
        <v>131244048</v>
      </c>
    </row>
    <row r="290" spans="1:23" s="9" customFormat="1" x14ac:dyDescent="0.25">
      <c r="A290" s="58"/>
      <c r="B290" s="58"/>
      <c r="C290" s="58"/>
      <c r="D290" s="58"/>
      <c r="E290" s="66"/>
      <c r="F290" s="11">
        <v>113</v>
      </c>
      <c r="G290" s="11" t="s">
        <v>108</v>
      </c>
      <c r="H290" s="89"/>
      <c r="I290" s="22">
        <v>950400</v>
      </c>
      <c r="J290" s="22">
        <v>950400</v>
      </c>
      <c r="K290" s="22">
        <v>950400</v>
      </c>
      <c r="L290" s="22">
        <v>950400</v>
      </c>
      <c r="M290" s="22">
        <v>950400</v>
      </c>
      <c r="N290" s="22">
        <v>950400</v>
      </c>
      <c r="O290" s="22">
        <v>950400</v>
      </c>
      <c r="P290" s="22">
        <v>950400</v>
      </c>
      <c r="Q290" s="22">
        <v>950400</v>
      </c>
      <c r="R290" s="22">
        <v>950400</v>
      </c>
      <c r="S290" s="22">
        <v>950400</v>
      </c>
      <c r="T290" s="22">
        <v>950400</v>
      </c>
      <c r="U290" s="22">
        <f t="shared" si="76"/>
        <v>950400</v>
      </c>
      <c r="V290" s="16">
        <f>SUM(I290:U290)</f>
        <v>12355200</v>
      </c>
      <c r="W290" s="67"/>
    </row>
    <row r="291" spans="1:23" s="9" customFormat="1" x14ac:dyDescent="0.25">
      <c r="A291" s="58" t="s">
        <v>120</v>
      </c>
      <c r="B291" s="58"/>
      <c r="C291" s="58"/>
      <c r="D291" s="58" t="s">
        <v>106</v>
      </c>
      <c r="E291" s="65" t="s">
        <v>174</v>
      </c>
      <c r="F291" s="11">
        <v>112</v>
      </c>
      <c r="G291" s="11" t="s">
        <v>107</v>
      </c>
      <c r="H291" s="89">
        <v>5263602</v>
      </c>
      <c r="I291" s="41">
        <v>9145296</v>
      </c>
      <c r="J291" s="41">
        <v>9145296</v>
      </c>
      <c r="K291" s="41">
        <v>9145296</v>
      </c>
      <c r="L291" s="41">
        <v>9145296</v>
      </c>
      <c r="M291" s="41">
        <v>9145296</v>
      </c>
      <c r="N291" s="41">
        <v>9145296</v>
      </c>
      <c r="O291" s="41">
        <v>9145296</v>
      </c>
      <c r="P291" s="41">
        <v>9145296</v>
      </c>
      <c r="Q291" s="41">
        <v>9145296</v>
      </c>
      <c r="R291" s="41">
        <v>9145296</v>
      </c>
      <c r="S291" s="41">
        <v>9145296</v>
      </c>
      <c r="T291" s="41">
        <v>9145296</v>
      </c>
      <c r="U291" s="41">
        <v>9145296</v>
      </c>
      <c r="V291" s="4">
        <f t="shared" ref="V291" si="87">SUM(I291:U291)</f>
        <v>118888848</v>
      </c>
      <c r="W291" s="67">
        <f>SUM(V291,V292)</f>
        <v>131244048</v>
      </c>
    </row>
    <row r="292" spans="1:23" s="9" customFormat="1" x14ac:dyDescent="0.25">
      <c r="A292" s="58"/>
      <c r="B292" s="58"/>
      <c r="C292" s="58"/>
      <c r="D292" s="58"/>
      <c r="E292" s="66"/>
      <c r="F292" s="11">
        <v>113</v>
      </c>
      <c r="G292" s="11" t="s">
        <v>108</v>
      </c>
      <c r="H292" s="89"/>
      <c r="I292" s="22">
        <v>950400</v>
      </c>
      <c r="J292" s="22">
        <v>950400</v>
      </c>
      <c r="K292" s="22">
        <v>950400</v>
      </c>
      <c r="L292" s="22">
        <v>950400</v>
      </c>
      <c r="M292" s="22">
        <v>950400</v>
      </c>
      <c r="N292" s="22">
        <v>950400</v>
      </c>
      <c r="O292" s="22">
        <v>950400</v>
      </c>
      <c r="P292" s="22">
        <v>950400</v>
      </c>
      <c r="Q292" s="22">
        <v>950400</v>
      </c>
      <c r="R292" s="22">
        <v>950400</v>
      </c>
      <c r="S292" s="22">
        <v>950400</v>
      </c>
      <c r="T292" s="22">
        <v>950400</v>
      </c>
      <c r="U292" s="22">
        <f t="shared" si="76"/>
        <v>950400</v>
      </c>
      <c r="V292" s="16">
        <f>SUM(I292:U292)</f>
        <v>12355200</v>
      </c>
      <c r="W292" s="67"/>
    </row>
    <row r="293" spans="1:23" x14ac:dyDescent="0.25">
      <c r="A293" s="58" t="s">
        <v>121</v>
      </c>
      <c r="B293" s="58"/>
      <c r="C293" s="58"/>
      <c r="D293" s="58" t="s">
        <v>106</v>
      </c>
      <c r="E293" s="65" t="s">
        <v>174</v>
      </c>
      <c r="F293" s="11">
        <v>112</v>
      </c>
      <c r="G293" s="11" t="s">
        <v>107</v>
      </c>
      <c r="H293" s="89">
        <v>3265247</v>
      </c>
      <c r="I293" s="41">
        <v>9145296</v>
      </c>
      <c r="J293" s="41">
        <v>9145296</v>
      </c>
      <c r="K293" s="41">
        <v>9145296</v>
      </c>
      <c r="L293" s="41">
        <v>9145296</v>
      </c>
      <c r="M293" s="41">
        <v>9145296</v>
      </c>
      <c r="N293" s="41">
        <v>9145296</v>
      </c>
      <c r="O293" s="41">
        <v>9145296</v>
      </c>
      <c r="P293" s="41">
        <v>9145296</v>
      </c>
      <c r="Q293" s="41">
        <v>9145296</v>
      </c>
      <c r="R293" s="41">
        <v>9145296</v>
      </c>
      <c r="S293" s="41">
        <v>9145296</v>
      </c>
      <c r="T293" s="41">
        <v>9145296</v>
      </c>
      <c r="U293" s="41">
        <v>9145296</v>
      </c>
      <c r="V293" s="4">
        <f t="shared" ref="V293" si="88">SUM(I293:U293)</f>
        <v>118888848</v>
      </c>
      <c r="W293" s="67">
        <f>SUM(V293,V294)</f>
        <v>131244048</v>
      </c>
    </row>
    <row r="294" spans="1:23" x14ac:dyDescent="0.25">
      <c r="A294" s="58"/>
      <c r="B294" s="58"/>
      <c r="C294" s="58"/>
      <c r="D294" s="58"/>
      <c r="E294" s="66"/>
      <c r="F294" s="11">
        <v>113</v>
      </c>
      <c r="G294" s="11" t="s">
        <v>108</v>
      </c>
      <c r="H294" s="89"/>
      <c r="I294" s="22">
        <v>950400</v>
      </c>
      <c r="J294" s="22">
        <v>950400</v>
      </c>
      <c r="K294" s="22">
        <v>950400</v>
      </c>
      <c r="L294" s="22">
        <v>950400</v>
      </c>
      <c r="M294" s="22">
        <v>950400</v>
      </c>
      <c r="N294" s="22">
        <v>950400</v>
      </c>
      <c r="O294" s="22">
        <v>950400</v>
      </c>
      <c r="P294" s="22">
        <v>950400</v>
      </c>
      <c r="Q294" s="22">
        <v>950400</v>
      </c>
      <c r="R294" s="22">
        <v>950400</v>
      </c>
      <c r="S294" s="22">
        <v>950400</v>
      </c>
      <c r="T294" s="22">
        <v>950400</v>
      </c>
      <c r="U294" s="22">
        <f t="shared" si="76"/>
        <v>950400</v>
      </c>
      <c r="V294" s="16">
        <f>SUM(I294:U294)</f>
        <v>12355200</v>
      </c>
      <c r="W294" s="67"/>
    </row>
    <row r="295" spans="1:23" x14ac:dyDescent="0.25">
      <c r="A295" s="58" t="s">
        <v>122</v>
      </c>
      <c r="B295" s="58"/>
      <c r="C295" s="58"/>
      <c r="D295" s="58" t="s">
        <v>106</v>
      </c>
      <c r="E295" s="65" t="s">
        <v>174</v>
      </c>
      <c r="F295" s="11">
        <v>112</v>
      </c>
      <c r="G295" s="11" t="s">
        <v>107</v>
      </c>
      <c r="H295" s="89">
        <v>1169297</v>
      </c>
      <c r="I295" s="41">
        <v>9145296</v>
      </c>
      <c r="J295" s="41">
        <v>9145296</v>
      </c>
      <c r="K295" s="41">
        <v>9145296</v>
      </c>
      <c r="L295" s="41">
        <v>9145296</v>
      </c>
      <c r="M295" s="41">
        <v>9145296</v>
      </c>
      <c r="N295" s="41">
        <v>9145296</v>
      </c>
      <c r="O295" s="41">
        <v>9145296</v>
      </c>
      <c r="P295" s="41">
        <v>9145296</v>
      </c>
      <c r="Q295" s="41">
        <v>9145296</v>
      </c>
      <c r="R295" s="41">
        <v>9145296</v>
      </c>
      <c r="S295" s="41">
        <v>9145296</v>
      </c>
      <c r="T295" s="41">
        <v>9145296</v>
      </c>
      <c r="U295" s="41">
        <v>9145296</v>
      </c>
      <c r="V295" s="4">
        <f t="shared" ref="V295" si="89">SUM(I295:U295)</f>
        <v>118888848</v>
      </c>
      <c r="W295" s="67">
        <f>SUM(V295,V296)</f>
        <v>131244048</v>
      </c>
    </row>
    <row r="296" spans="1:23" x14ac:dyDescent="0.25">
      <c r="A296" s="58"/>
      <c r="B296" s="58"/>
      <c r="C296" s="58"/>
      <c r="D296" s="58"/>
      <c r="E296" s="66"/>
      <c r="F296" s="11">
        <v>113</v>
      </c>
      <c r="G296" s="11" t="s">
        <v>108</v>
      </c>
      <c r="H296" s="89"/>
      <c r="I296" s="22">
        <v>950400</v>
      </c>
      <c r="J296" s="22">
        <v>950400</v>
      </c>
      <c r="K296" s="22">
        <v>950400</v>
      </c>
      <c r="L296" s="22">
        <v>950400</v>
      </c>
      <c r="M296" s="22">
        <v>950400</v>
      </c>
      <c r="N296" s="22">
        <v>950400</v>
      </c>
      <c r="O296" s="22">
        <v>950400</v>
      </c>
      <c r="P296" s="22">
        <v>950400</v>
      </c>
      <c r="Q296" s="22">
        <v>950400</v>
      </c>
      <c r="R296" s="22">
        <v>950400</v>
      </c>
      <c r="S296" s="22">
        <v>950400</v>
      </c>
      <c r="T296" s="22">
        <v>950400</v>
      </c>
      <c r="U296" s="22">
        <f t="shared" si="76"/>
        <v>950400</v>
      </c>
      <c r="V296" s="16">
        <f>SUM(I296:U296)</f>
        <v>12355200</v>
      </c>
      <c r="W296" s="67"/>
    </row>
    <row r="297" spans="1:23" x14ac:dyDescent="0.25">
      <c r="A297" s="58" t="s">
        <v>123</v>
      </c>
      <c r="B297" s="58"/>
      <c r="C297" s="58"/>
      <c r="D297" s="58" t="s">
        <v>106</v>
      </c>
      <c r="E297" s="65" t="s">
        <v>174</v>
      </c>
      <c r="F297" s="11">
        <v>112</v>
      </c>
      <c r="G297" s="11" t="s">
        <v>107</v>
      </c>
      <c r="H297" s="89">
        <v>973733</v>
      </c>
      <c r="I297" s="41">
        <v>9145296</v>
      </c>
      <c r="J297" s="41">
        <v>9145296</v>
      </c>
      <c r="K297" s="41">
        <v>9145296</v>
      </c>
      <c r="L297" s="41">
        <v>9145296</v>
      </c>
      <c r="M297" s="41">
        <v>9145296</v>
      </c>
      <c r="N297" s="41">
        <v>9145296</v>
      </c>
      <c r="O297" s="41">
        <v>9145296</v>
      </c>
      <c r="P297" s="41">
        <v>9145296</v>
      </c>
      <c r="Q297" s="41">
        <v>9145296</v>
      </c>
      <c r="R297" s="41">
        <v>9145296</v>
      </c>
      <c r="S297" s="41">
        <v>9145296</v>
      </c>
      <c r="T297" s="41">
        <v>9145296</v>
      </c>
      <c r="U297" s="41">
        <v>9145296</v>
      </c>
      <c r="V297" s="4">
        <f t="shared" ref="V297" si="90">SUM(I297:U297)</f>
        <v>118888848</v>
      </c>
      <c r="W297" s="67">
        <f>SUM(V297,V298)</f>
        <v>131244048</v>
      </c>
    </row>
    <row r="298" spans="1:23" x14ac:dyDescent="0.25">
      <c r="A298" s="58"/>
      <c r="B298" s="58"/>
      <c r="C298" s="58"/>
      <c r="D298" s="58"/>
      <c r="E298" s="66"/>
      <c r="F298" s="11">
        <v>113</v>
      </c>
      <c r="G298" s="11" t="s">
        <v>108</v>
      </c>
      <c r="H298" s="89"/>
      <c r="I298" s="22">
        <v>950400</v>
      </c>
      <c r="J298" s="22">
        <v>950400</v>
      </c>
      <c r="K298" s="22">
        <v>950400</v>
      </c>
      <c r="L298" s="22">
        <v>950400</v>
      </c>
      <c r="M298" s="22">
        <v>950400</v>
      </c>
      <c r="N298" s="22">
        <v>950400</v>
      </c>
      <c r="O298" s="22">
        <v>950400</v>
      </c>
      <c r="P298" s="22">
        <v>950400</v>
      </c>
      <c r="Q298" s="22">
        <v>950400</v>
      </c>
      <c r="R298" s="22">
        <v>950400</v>
      </c>
      <c r="S298" s="22">
        <v>950400</v>
      </c>
      <c r="T298" s="22">
        <v>950400</v>
      </c>
      <c r="U298" s="22">
        <f t="shared" si="76"/>
        <v>950400</v>
      </c>
      <c r="V298" s="16">
        <f>SUM(I298:U298)</f>
        <v>12355200</v>
      </c>
      <c r="W298" s="67"/>
    </row>
    <row r="299" spans="1:23" x14ac:dyDescent="0.25">
      <c r="A299" s="58" t="s">
        <v>124</v>
      </c>
      <c r="B299" s="58"/>
      <c r="C299" s="58"/>
      <c r="D299" s="58" t="s">
        <v>106</v>
      </c>
      <c r="E299" s="65" t="s">
        <v>174</v>
      </c>
      <c r="F299" s="11">
        <v>112</v>
      </c>
      <c r="G299" s="11" t="s">
        <v>107</v>
      </c>
      <c r="H299" s="89">
        <v>4649248</v>
      </c>
      <c r="I299" s="41">
        <v>9145296</v>
      </c>
      <c r="J299" s="41">
        <v>9145296</v>
      </c>
      <c r="K299" s="41">
        <v>9145296</v>
      </c>
      <c r="L299" s="41">
        <v>9145296</v>
      </c>
      <c r="M299" s="41">
        <v>9145296</v>
      </c>
      <c r="N299" s="41">
        <v>9145296</v>
      </c>
      <c r="O299" s="41">
        <v>9145296</v>
      </c>
      <c r="P299" s="41">
        <v>9145296</v>
      </c>
      <c r="Q299" s="41">
        <v>9145296</v>
      </c>
      <c r="R299" s="41">
        <v>9145296</v>
      </c>
      <c r="S299" s="41">
        <v>9145296</v>
      </c>
      <c r="T299" s="41">
        <v>9145296</v>
      </c>
      <c r="U299" s="41">
        <v>9145296</v>
      </c>
      <c r="V299" s="4">
        <f t="shared" ref="V299" si="91">SUM(I299:U299)</f>
        <v>118888848</v>
      </c>
      <c r="W299" s="67">
        <f>SUM(V299,V300)</f>
        <v>131244048</v>
      </c>
    </row>
    <row r="300" spans="1:23" x14ac:dyDescent="0.25">
      <c r="A300" s="58"/>
      <c r="B300" s="58"/>
      <c r="C300" s="58"/>
      <c r="D300" s="58"/>
      <c r="E300" s="66"/>
      <c r="F300" s="11">
        <v>113</v>
      </c>
      <c r="G300" s="11" t="s">
        <v>108</v>
      </c>
      <c r="H300" s="89"/>
      <c r="I300" s="22">
        <v>950400</v>
      </c>
      <c r="J300" s="22">
        <v>950400</v>
      </c>
      <c r="K300" s="22">
        <v>950400</v>
      </c>
      <c r="L300" s="22">
        <v>950400</v>
      </c>
      <c r="M300" s="22">
        <v>950400</v>
      </c>
      <c r="N300" s="22">
        <v>950400</v>
      </c>
      <c r="O300" s="22">
        <v>950400</v>
      </c>
      <c r="P300" s="22">
        <v>950400</v>
      </c>
      <c r="Q300" s="22">
        <v>950400</v>
      </c>
      <c r="R300" s="22">
        <v>950400</v>
      </c>
      <c r="S300" s="22">
        <v>950400</v>
      </c>
      <c r="T300" s="22">
        <v>950400</v>
      </c>
      <c r="U300" s="22">
        <f t="shared" si="76"/>
        <v>950400</v>
      </c>
      <c r="V300" s="16">
        <f>SUM(I300:U300)</f>
        <v>12355200</v>
      </c>
      <c r="W300" s="67"/>
    </row>
    <row r="301" spans="1:23" x14ac:dyDescent="0.25">
      <c r="A301" s="58" t="s">
        <v>125</v>
      </c>
      <c r="B301" s="58"/>
      <c r="C301" s="58"/>
      <c r="D301" s="58" t="s">
        <v>106</v>
      </c>
      <c r="E301" s="65" t="s">
        <v>174</v>
      </c>
      <c r="F301" s="11">
        <v>112</v>
      </c>
      <c r="G301" s="11" t="s">
        <v>107</v>
      </c>
      <c r="H301" s="89">
        <v>2659101</v>
      </c>
      <c r="I301" s="41">
        <v>9145296</v>
      </c>
      <c r="J301" s="41">
        <v>9145296</v>
      </c>
      <c r="K301" s="41">
        <v>9145296</v>
      </c>
      <c r="L301" s="41">
        <v>9145296</v>
      </c>
      <c r="M301" s="41">
        <v>9145296</v>
      </c>
      <c r="N301" s="41">
        <v>9145296</v>
      </c>
      <c r="O301" s="41">
        <v>9145296</v>
      </c>
      <c r="P301" s="41">
        <v>9145296</v>
      </c>
      <c r="Q301" s="41">
        <v>9145296</v>
      </c>
      <c r="R301" s="41">
        <v>9145296</v>
      </c>
      <c r="S301" s="41">
        <v>9145296</v>
      </c>
      <c r="T301" s="41">
        <v>9145296</v>
      </c>
      <c r="U301" s="41">
        <v>9145296</v>
      </c>
      <c r="V301" s="4">
        <f t="shared" ref="V301" si="92">SUM(I301:U301)</f>
        <v>118888848</v>
      </c>
      <c r="W301" s="67">
        <f>SUM(V301,V302)</f>
        <v>131244048</v>
      </c>
    </row>
    <row r="302" spans="1:23" x14ac:dyDescent="0.25">
      <c r="A302" s="58"/>
      <c r="B302" s="58"/>
      <c r="C302" s="58"/>
      <c r="D302" s="58"/>
      <c r="E302" s="66"/>
      <c r="F302" s="11">
        <v>113</v>
      </c>
      <c r="G302" s="11" t="s">
        <v>108</v>
      </c>
      <c r="H302" s="89"/>
      <c r="I302" s="22">
        <v>950400</v>
      </c>
      <c r="J302" s="22">
        <v>950400</v>
      </c>
      <c r="K302" s="22">
        <v>950400</v>
      </c>
      <c r="L302" s="22">
        <v>950400</v>
      </c>
      <c r="M302" s="22">
        <v>950400</v>
      </c>
      <c r="N302" s="22">
        <v>950400</v>
      </c>
      <c r="O302" s="22">
        <v>950400</v>
      </c>
      <c r="P302" s="22">
        <v>950400</v>
      </c>
      <c r="Q302" s="22">
        <v>950400</v>
      </c>
      <c r="R302" s="22">
        <v>950400</v>
      </c>
      <c r="S302" s="22">
        <v>950400</v>
      </c>
      <c r="T302" s="22">
        <v>950400</v>
      </c>
      <c r="U302" s="22">
        <f t="shared" si="76"/>
        <v>950400</v>
      </c>
      <c r="V302" s="16">
        <f>SUM(I302:U302)</f>
        <v>12355200</v>
      </c>
      <c r="W302" s="67"/>
    </row>
    <row r="303" spans="1:23" x14ac:dyDescent="0.25">
      <c r="A303" s="58" t="s">
        <v>126</v>
      </c>
      <c r="B303" s="58"/>
      <c r="C303" s="58"/>
      <c r="D303" s="58" t="s">
        <v>106</v>
      </c>
      <c r="E303" s="65" t="s">
        <v>174</v>
      </c>
      <c r="F303" s="11">
        <v>112</v>
      </c>
      <c r="G303" s="11" t="s">
        <v>107</v>
      </c>
      <c r="H303" s="89">
        <v>1821102</v>
      </c>
      <c r="I303" s="41">
        <v>9145296</v>
      </c>
      <c r="J303" s="41">
        <v>9145296</v>
      </c>
      <c r="K303" s="41">
        <v>9145296</v>
      </c>
      <c r="L303" s="41">
        <v>9145296</v>
      </c>
      <c r="M303" s="41">
        <v>9145296</v>
      </c>
      <c r="N303" s="41">
        <v>9145296</v>
      </c>
      <c r="O303" s="41">
        <v>9145296</v>
      </c>
      <c r="P303" s="41">
        <v>9145296</v>
      </c>
      <c r="Q303" s="41">
        <v>9145296</v>
      </c>
      <c r="R303" s="41">
        <v>9145296</v>
      </c>
      <c r="S303" s="41">
        <v>9145296</v>
      </c>
      <c r="T303" s="41">
        <v>9145296</v>
      </c>
      <c r="U303" s="41">
        <v>9145296</v>
      </c>
      <c r="V303" s="4">
        <f t="shared" ref="V303" si="93">SUM(I303:U303)</f>
        <v>118888848</v>
      </c>
      <c r="W303" s="67">
        <f>SUM(V303,V304)</f>
        <v>131244048</v>
      </c>
    </row>
    <row r="304" spans="1:23" ht="15.75" thickBot="1" x14ac:dyDescent="0.3">
      <c r="A304" s="58"/>
      <c r="B304" s="58"/>
      <c r="C304" s="58"/>
      <c r="D304" s="58"/>
      <c r="E304" s="66"/>
      <c r="F304" s="11">
        <v>113</v>
      </c>
      <c r="G304" s="11" t="s">
        <v>108</v>
      </c>
      <c r="H304" s="89"/>
      <c r="I304" s="22">
        <v>950400</v>
      </c>
      <c r="J304" s="22">
        <v>950400</v>
      </c>
      <c r="K304" s="22">
        <v>950400</v>
      </c>
      <c r="L304" s="22">
        <v>950400</v>
      </c>
      <c r="M304" s="22">
        <v>950400</v>
      </c>
      <c r="N304" s="22">
        <v>950400</v>
      </c>
      <c r="O304" s="22">
        <v>950400</v>
      </c>
      <c r="P304" s="22">
        <v>950400</v>
      </c>
      <c r="Q304" s="22">
        <v>950400</v>
      </c>
      <c r="R304" s="22">
        <v>950400</v>
      </c>
      <c r="S304" s="22">
        <v>950400</v>
      </c>
      <c r="T304" s="22">
        <v>950400</v>
      </c>
      <c r="U304" s="22">
        <f t="shared" si="76"/>
        <v>950400</v>
      </c>
      <c r="V304" s="16">
        <f t="shared" ref="V304:V309" si="94">SUM(I304:U304)</f>
        <v>12355200</v>
      </c>
      <c r="W304" s="67"/>
    </row>
    <row r="305" spans="1:23" ht="15.75" thickTop="1" x14ac:dyDescent="0.25">
      <c r="A305" s="116" t="s">
        <v>196</v>
      </c>
      <c r="B305" s="117"/>
      <c r="C305" s="118"/>
      <c r="D305" s="65" t="s">
        <v>106</v>
      </c>
      <c r="E305" s="65" t="s">
        <v>174</v>
      </c>
      <c r="F305" s="44">
        <v>112</v>
      </c>
      <c r="G305" s="44" t="s">
        <v>107</v>
      </c>
      <c r="H305" s="122">
        <v>1529379</v>
      </c>
      <c r="I305" s="41">
        <v>9145296</v>
      </c>
      <c r="J305" s="41">
        <v>9145296</v>
      </c>
      <c r="K305" s="41">
        <v>9145296</v>
      </c>
      <c r="L305" s="41">
        <v>9145296</v>
      </c>
      <c r="M305" s="41">
        <v>9145296</v>
      </c>
      <c r="N305" s="41">
        <v>9145296</v>
      </c>
      <c r="O305" s="41">
        <v>9145296</v>
      </c>
      <c r="P305" s="41">
        <v>9145296</v>
      </c>
      <c r="Q305" s="41">
        <v>9145296</v>
      </c>
      <c r="R305" s="41">
        <v>9145296</v>
      </c>
      <c r="S305" s="41">
        <v>9145296</v>
      </c>
      <c r="T305" s="41">
        <v>9145296</v>
      </c>
      <c r="U305" s="41">
        <v>9145296</v>
      </c>
      <c r="V305" s="45">
        <f t="shared" si="94"/>
        <v>118888848</v>
      </c>
      <c r="W305" s="67">
        <f>SUM(V305,V306)</f>
        <v>131244048</v>
      </c>
    </row>
    <row r="306" spans="1:23" ht="15.75" thickBot="1" x14ac:dyDescent="0.3">
      <c r="A306" s="119"/>
      <c r="B306" s="120"/>
      <c r="C306" s="121"/>
      <c r="D306" s="66"/>
      <c r="E306" s="66"/>
      <c r="F306" s="44">
        <v>113</v>
      </c>
      <c r="G306" s="44" t="s">
        <v>108</v>
      </c>
      <c r="H306" s="123"/>
      <c r="I306" s="22">
        <v>950400</v>
      </c>
      <c r="J306" s="22">
        <v>950400</v>
      </c>
      <c r="K306" s="22">
        <v>950400</v>
      </c>
      <c r="L306" s="22">
        <v>950400</v>
      </c>
      <c r="M306" s="22">
        <v>950400</v>
      </c>
      <c r="N306" s="22">
        <v>950400</v>
      </c>
      <c r="O306" s="22">
        <v>950400</v>
      </c>
      <c r="P306" s="22">
        <v>950400</v>
      </c>
      <c r="Q306" s="22">
        <v>950400</v>
      </c>
      <c r="R306" s="22">
        <v>950400</v>
      </c>
      <c r="S306" s="22">
        <v>950400</v>
      </c>
      <c r="T306" s="22">
        <v>950400</v>
      </c>
      <c r="U306" s="22">
        <f t="shared" ref="U306" si="95">(I306+J306+K306+L306+M306+N306+O306+P306+Q306+R306+S306+T306)/12</f>
        <v>950400</v>
      </c>
      <c r="V306" s="45">
        <f t="shared" si="94"/>
        <v>12355200</v>
      </c>
      <c r="W306" s="67"/>
    </row>
    <row r="307" spans="1:23" ht="15.75" thickTop="1" x14ac:dyDescent="0.25">
      <c r="A307" s="116" t="s">
        <v>197</v>
      </c>
      <c r="B307" s="117"/>
      <c r="C307" s="118"/>
      <c r="D307" s="65" t="s">
        <v>106</v>
      </c>
      <c r="E307" s="65" t="s">
        <v>174</v>
      </c>
      <c r="F307" s="44">
        <v>112</v>
      </c>
      <c r="G307" s="44" t="s">
        <v>107</v>
      </c>
      <c r="H307" s="122">
        <v>1456686</v>
      </c>
      <c r="I307" s="41">
        <v>9145296</v>
      </c>
      <c r="J307" s="41">
        <v>9145296</v>
      </c>
      <c r="K307" s="41">
        <v>9145296</v>
      </c>
      <c r="L307" s="41">
        <v>9145296</v>
      </c>
      <c r="M307" s="41">
        <v>9145296</v>
      </c>
      <c r="N307" s="41">
        <v>9145296</v>
      </c>
      <c r="O307" s="41">
        <v>9145296</v>
      </c>
      <c r="P307" s="41">
        <v>9145296</v>
      </c>
      <c r="Q307" s="41">
        <v>9145296</v>
      </c>
      <c r="R307" s="41">
        <v>9145296</v>
      </c>
      <c r="S307" s="41">
        <v>9145296</v>
      </c>
      <c r="T307" s="41">
        <v>9145296</v>
      </c>
      <c r="U307" s="41">
        <v>9145296</v>
      </c>
      <c r="V307" s="45">
        <f t="shared" si="94"/>
        <v>118888848</v>
      </c>
      <c r="W307" s="67">
        <f>SUM(V307,V308)</f>
        <v>131244048</v>
      </c>
    </row>
    <row r="308" spans="1:23" ht="15.75" thickBot="1" x14ac:dyDescent="0.3">
      <c r="A308" s="119"/>
      <c r="B308" s="120"/>
      <c r="C308" s="121"/>
      <c r="D308" s="66"/>
      <c r="E308" s="66"/>
      <c r="F308" s="44">
        <v>113</v>
      </c>
      <c r="G308" s="44" t="s">
        <v>108</v>
      </c>
      <c r="H308" s="123"/>
      <c r="I308" s="22">
        <v>950400</v>
      </c>
      <c r="J308" s="22">
        <v>950400</v>
      </c>
      <c r="K308" s="22">
        <v>950400</v>
      </c>
      <c r="L308" s="22">
        <v>950400</v>
      </c>
      <c r="M308" s="22">
        <v>950400</v>
      </c>
      <c r="N308" s="22">
        <v>950400</v>
      </c>
      <c r="O308" s="22">
        <v>950400</v>
      </c>
      <c r="P308" s="22">
        <v>950400</v>
      </c>
      <c r="Q308" s="22">
        <v>950400</v>
      </c>
      <c r="R308" s="22">
        <v>950400</v>
      </c>
      <c r="S308" s="22">
        <v>950400</v>
      </c>
      <c r="T308" s="22">
        <v>950400</v>
      </c>
      <c r="U308" s="22">
        <f t="shared" ref="U308" si="96">(I308+J308+K308+L308+M308+N308+O308+P308+Q308+R308+S308+T308)/12</f>
        <v>950400</v>
      </c>
      <c r="V308" s="45">
        <f t="shared" si="94"/>
        <v>12355200</v>
      </c>
      <c r="W308" s="67"/>
    </row>
    <row r="309" spans="1:23" ht="15.75" thickTop="1" x14ac:dyDescent="0.25">
      <c r="A309" s="88" t="s">
        <v>128</v>
      </c>
      <c r="B309" s="88"/>
      <c r="C309" s="88"/>
      <c r="D309" s="105">
        <v>0</v>
      </c>
      <c r="E309" s="65" t="s">
        <v>175</v>
      </c>
      <c r="F309" s="2">
        <v>144</v>
      </c>
      <c r="G309" s="2" t="s">
        <v>127</v>
      </c>
      <c r="H309" s="92">
        <v>6078610</v>
      </c>
      <c r="I309" s="41">
        <v>2500000</v>
      </c>
      <c r="J309" s="43">
        <v>2500000</v>
      </c>
      <c r="K309" s="43">
        <v>2500000</v>
      </c>
      <c r="L309" s="43">
        <v>2500000</v>
      </c>
      <c r="M309" s="43">
        <v>2500000</v>
      </c>
      <c r="N309" s="43">
        <v>2500000</v>
      </c>
      <c r="O309" s="43">
        <v>2500000</v>
      </c>
      <c r="P309" s="43">
        <v>2500000</v>
      </c>
      <c r="Q309" s="43">
        <v>2500000</v>
      </c>
      <c r="R309" s="43">
        <v>2500000</v>
      </c>
      <c r="S309" s="43">
        <v>2500000</v>
      </c>
      <c r="T309" s="43">
        <v>2500000</v>
      </c>
      <c r="U309" s="43">
        <v>2500000</v>
      </c>
      <c r="V309" s="24">
        <f t="shared" si="94"/>
        <v>32500000</v>
      </c>
      <c r="W309" s="68">
        <f>SUM(V309,V310)</f>
        <v>32500000</v>
      </c>
    </row>
    <row r="310" spans="1:23" x14ac:dyDescent="0.25">
      <c r="A310" s="88"/>
      <c r="B310" s="88"/>
      <c r="C310" s="88"/>
      <c r="D310" s="105"/>
      <c r="E310" s="66"/>
      <c r="F310" s="2">
        <v>232</v>
      </c>
      <c r="G310" s="2" t="s">
        <v>31</v>
      </c>
      <c r="H310" s="92"/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36">
        <v>0</v>
      </c>
      <c r="T310" s="22">
        <v>0</v>
      </c>
      <c r="U310" s="22">
        <v>0</v>
      </c>
      <c r="V310" s="21">
        <f>SUM(H310:U310)</f>
        <v>0</v>
      </c>
      <c r="W310" s="58"/>
    </row>
    <row r="311" spans="1:23" x14ac:dyDescent="0.25">
      <c r="A311" s="88" t="s">
        <v>129</v>
      </c>
      <c r="B311" s="88"/>
      <c r="C311" s="88"/>
      <c r="D311" s="105">
        <v>0</v>
      </c>
      <c r="E311" s="65" t="s">
        <v>175</v>
      </c>
      <c r="F311" s="2">
        <v>144</v>
      </c>
      <c r="G311" s="2" t="s">
        <v>127</v>
      </c>
      <c r="H311" s="92">
        <v>4009710</v>
      </c>
      <c r="I311" s="41">
        <v>2500000</v>
      </c>
      <c r="J311" s="41">
        <v>2500000</v>
      </c>
      <c r="K311" s="41">
        <v>2500000</v>
      </c>
      <c r="L311" s="41">
        <v>2500000</v>
      </c>
      <c r="M311" s="41">
        <v>2500000</v>
      </c>
      <c r="N311" s="41">
        <v>2500000</v>
      </c>
      <c r="O311" s="41">
        <v>2500000</v>
      </c>
      <c r="P311" s="41">
        <v>2500000</v>
      </c>
      <c r="Q311" s="41">
        <v>2500000</v>
      </c>
      <c r="R311" s="41">
        <v>2500000</v>
      </c>
      <c r="S311" s="41">
        <v>2500000</v>
      </c>
      <c r="T311" s="41">
        <v>2500000</v>
      </c>
      <c r="U311" s="41">
        <v>2500000</v>
      </c>
      <c r="V311" s="24">
        <f>SUM(I311:U311)</f>
        <v>32500000</v>
      </c>
      <c r="W311" s="68">
        <f>SUM(V311,V312)</f>
        <v>32500000</v>
      </c>
    </row>
    <row r="312" spans="1:23" x14ac:dyDescent="0.25">
      <c r="A312" s="88"/>
      <c r="B312" s="88"/>
      <c r="C312" s="88"/>
      <c r="D312" s="105"/>
      <c r="E312" s="66"/>
      <c r="F312" s="2">
        <v>232</v>
      </c>
      <c r="G312" s="2" t="s">
        <v>31</v>
      </c>
      <c r="H312" s="92"/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  <c r="Q312" s="22">
        <v>0</v>
      </c>
      <c r="R312" s="22">
        <v>0</v>
      </c>
      <c r="S312" s="22">
        <v>0</v>
      </c>
      <c r="T312" s="22">
        <v>0</v>
      </c>
      <c r="U312" s="22">
        <v>0</v>
      </c>
      <c r="V312" s="21">
        <f>SUM(H312:U312)</f>
        <v>0</v>
      </c>
      <c r="W312" s="58"/>
    </row>
    <row r="313" spans="1:23" x14ac:dyDescent="0.25">
      <c r="A313" s="88" t="s">
        <v>130</v>
      </c>
      <c r="B313" s="88"/>
      <c r="C313" s="88"/>
      <c r="D313" s="105">
        <v>0</v>
      </c>
      <c r="E313" s="65" t="s">
        <v>175</v>
      </c>
      <c r="F313" s="2">
        <v>144</v>
      </c>
      <c r="G313" s="2" t="s">
        <v>127</v>
      </c>
      <c r="H313" s="92">
        <v>1678166</v>
      </c>
      <c r="I313" s="22">
        <v>1000000</v>
      </c>
      <c r="J313" s="22">
        <v>1000000</v>
      </c>
      <c r="K313" s="22">
        <v>1000000</v>
      </c>
      <c r="L313" s="22">
        <v>1000000</v>
      </c>
      <c r="M313" s="22">
        <v>1000000</v>
      </c>
      <c r="N313" s="22">
        <v>1000000</v>
      </c>
      <c r="O313" s="22">
        <v>1000000</v>
      </c>
      <c r="P313" s="22">
        <v>1000000</v>
      </c>
      <c r="Q313" s="22">
        <v>1000000</v>
      </c>
      <c r="R313" s="22">
        <v>1000000</v>
      </c>
      <c r="S313" s="22">
        <v>1000000</v>
      </c>
      <c r="T313" s="22">
        <v>1000000</v>
      </c>
      <c r="U313" s="22">
        <f t="shared" ref="U313" si="97">(I313+J313+K313+L313+M313+N313+O313+P313+Q313+R313+S313+T313)/12</f>
        <v>1000000</v>
      </c>
      <c r="V313" s="24">
        <f>SUM(I313:U313)</f>
        <v>13000000</v>
      </c>
      <c r="W313" s="68">
        <f>SUM(V313,V314)</f>
        <v>13000000</v>
      </c>
    </row>
    <row r="314" spans="1:23" x14ac:dyDescent="0.25">
      <c r="A314" s="88"/>
      <c r="B314" s="88"/>
      <c r="C314" s="88"/>
      <c r="D314" s="105"/>
      <c r="E314" s="66"/>
      <c r="F314" s="2">
        <v>232</v>
      </c>
      <c r="G314" s="2" t="s">
        <v>31</v>
      </c>
      <c r="H314" s="92"/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  <c r="V314" s="24">
        <f t="shared" ref="V314:V357" si="98">SUM(I314:U314)</f>
        <v>0</v>
      </c>
      <c r="W314" s="58"/>
    </row>
    <row r="315" spans="1:23" x14ac:dyDescent="0.25">
      <c r="A315" s="88" t="s">
        <v>131</v>
      </c>
      <c r="B315" s="88"/>
      <c r="C315" s="88"/>
      <c r="D315" s="105">
        <v>0</v>
      </c>
      <c r="E315" s="65" t="s">
        <v>175</v>
      </c>
      <c r="F315" s="2">
        <v>144</v>
      </c>
      <c r="G315" s="2" t="s">
        <v>127</v>
      </c>
      <c r="H315" s="92">
        <v>4193308</v>
      </c>
      <c r="I315" s="22">
        <v>1000000</v>
      </c>
      <c r="J315" s="22">
        <v>1000000</v>
      </c>
      <c r="K315" s="22">
        <v>1000000</v>
      </c>
      <c r="L315" s="22">
        <v>1000000</v>
      </c>
      <c r="M315" s="22">
        <v>1000000</v>
      </c>
      <c r="N315" s="22">
        <v>1000000</v>
      </c>
      <c r="O315" s="22">
        <v>1000000</v>
      </c>
      <c r="P315" s="22">
        <v>1000000</v>
      </c>
      <c r="Q315" s="22">
        <v>1000000</v>
      </c>
      <c r="R315" s="22">
        <v>1000000</v>
      </c>
      <c r="S315" s="22">
        <v>1000000</v>
      </c>
      <c r="T315" s="22">
        <v>1000000</v>
      </c>
      <c r="U315" s="22">
        <f t="shared" ref="U315" si="99">(I315+J315+K315+L315+M315+N315+O315+P315+Q315+R315+S315+T315)/12</f>
        <v>1000000</v>
      </c>
      <c r="V315" s="24">
        <f t="shared" si="98"/>
        <v>13000000</v>
      </c>
      <c r="W315" s="68">
        <f>SUM(V315,V316)</f>
        <v>13000000</v>
      </c>
    </row>
    <row r="316" spans="1:23" x14ac:dyDescent="0.25">
      <c r="A316" s="88"/>
      <c r="B316" s="88"/>
      <c r="C316" s="88"/>
      <c r="D316" s="105"/>
      <c r="E316" s="66"/>
      <c r="F316" s="2">
        <v>232</v>
      </c>
      <c r="G316" s="2" t="s">
        <v>31</v>
      </c>
      <c r="H316" s="92"/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  <c r="S316" s="22">
        <v>0</v>
      </c>
      <c r="T316" s="22">
        <v>0</v>
      </c>
      <c r="U316" s="22">
        <v>0</v>
      </c>
      <c r="V316" s="24">
        <f t="shared" si="98"/>
        <v>0</v>
      </c>
      <c r="W316" s="58"/>
    </row>
    <row r="317" spans="1:23" x14ac:dyDescent="0.25">
      <c r="A317" s="88" t="s">
        <v>188</v>
      </c>
      <c r="B317" s="88"/>
      <c r="C317" s="88"/>
      <c r="D317" s="105">
        <v>0</v>
      </c>
      <c r="E317" s="65" t="s">
        <v>175</v>
      </c>
      <c r="F317" s="2">
        <v>144</v>
      </c>
      <c r="G317" s="2" t="s">
        <v>127</v>
      </c>
      <c r="H317" s="92"/>
      <c r="I317" s="10">
        <v>2500000</v>
      </c>
      <c r="J317" s="10">
        <v>2500000</v>
      </c>
      <c r="K317" s="10">
        <v>2500000</v>
      </c>
      <c r="L317" s="10">
        <v>2500000</v>
      </c>
      <c r="M317" s="10">
        <v>2500000</v>
      </c>
      <c r="N317" s="10">
        <v>2500000</v>
      </c>
      <c r="O317" s="10">
        <v>2500000</v>
      </c>
      <c r="P317" s="10">
        <v>2500000</v>
      </c>
      <c r="Q317" s="10">
        <v>2500000</v>
      </c>
      <c r="R317" s="10">
        <v>2500000</v>
      </c>
      <c r="S317" s="10">
        <v>2500000</v>
      </c>
      <c r="T317" s="10">
        <v>2500000</v>
      </c>
      <c r="U317" s="10">
        <v>2500000</v>
      </c>
      <c r="V317" s="24">
        <f t="shared" si="98"/>
        <v>32500000</v>
      </c>
      <c r="W317" s="68">
        <f>SUM(V317,V318)</f>
        <v>32500000</v>
      </c>
    </row>
    <row r="318" spans="1:23" x14ac:dyDescent="0.25">
      <c r="A318" s="88"/>
      <c r="B318" s="88"/>
      <c r="C318" s="88"/>
      <c r="D318" s="105"/>
      <c r="E318" s="66"/>
      <c r="F318" s="2">
        <v>232</v>
      </c>
      <c r="G318" s="2" t="s">
        <v>31</v>
      </c>
      <c r="H318" s="92"/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  <c r="V318" s="24">
        <f t="shared" si="98"/>
        <v>0</v>
      </c>
      <c r="W318" s="58"/>
    </row>
    <row r="319" spans="1:23" x14ac:dyDescent="0.25">
      <c r="A319" s="88" t="s">
        <v>132</v>
      </c>
      <c r="B319" s="88"/>
      <c r="C319" s="88"/>
      <c r="D319" s="105">
        <v>0</v>
      </c>
      <c r="E319" s="65" t="s">
        <v>175</v>
      </c>
      <c r="F319" s="2">
        <v>144</v>
      </c>
      <c r="G319" s="2" t="s">
        <v>127</v>
      </c>
      <c r="H319" s="92">
        <v>1275859</v>
      </c>
      <c r="I319" s="22">
        <v>2500000</v>
      </c>
      <c r="J319" s="22">
        <v>2500000</v>
      </c>
      <c r="K319" s="22">
        <v>2500000</v>
      </c>
      <c r="L319" s="22">
        <v>2500000</v>
      </c>
      <c r="M319" s="22">
        <v>2500000</v>
      </c>
      <c r="N319" s="22">
        <v>2500000</v>
      </c>
      <c r="O319" s="22">
        <v>2500000</v>
      </c>
      <c r="P319" s="22">
        <v>2500000</v>
      </c>
      <c r="Q319" s="22">
        <v>2500000</v>
      </c>
      <c r="R319" s="22">
        <v>2500000</v>
      </c>
      <c r="S319" s="22">
        <v>2500000</v>
      </c>
      <c r="T319" s="22">
        <v>2500000</v>
      </c>
      <c r="U319" s="22">
        <v>2500000</v>
      </c>
      <c r="V319" s="24">
        <f t="shared" si="98"/>
        <v>32500000</v>
      </c>
      <c r="W319" s="68">
        <f>SUM(V319,V320)</f>
        <v>32500000</v>
      </c>
    </row>
    <row r="320" spans="1:23" x14ac:dyDescent="0.25">
      <c r="A320" s="88"/>
      <c r="B320" s="88"/>
      <c r="C320" s="88"/>
      <c r="D320" s="105"/>
      <c r="E320" s="66"/>
      <c r="F320" s="2">
        <v>232</v>
      </c>
      <c r="G320" s="2" t="s">
        <v>31</v>
      </c>
      <c r="H320" s="92"/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  <c r="S320" s="22">
        <v>0</v>
      </c>
      <c r="T320" s="22">
        <v>0</v>
      </c>
      <c r="U320" s="22">
        <v>0</v>
      </c>
      <c r="V320" s="24">
        <f t="shared" si="98"/>
        <v>0</v>
      </c>
      <c r="W320" s="58"/>
    </row>
    <row r="321" spans="1:23" x14ac:dyDescent="0.25">
      <c r="A321" s="88" t="s">
        <v>133</v>
      </c>
      <c r="B321" s="88"/>
      <c r="C321" s="88"/>
      <c r="D321" s="105">
        <v>0</v>
      </c>
      <c r="E321" s="65" t="s">
        <v>175</v>
      </c>
      <c r="F321" s="2">
        <v>144</v>
      </c>
      <c r="G321" s="2" t="s">
        <v>127</v>
      </c>
      <c r="H321" s="92">
        <v>1773602</v>
      </c>
      <c r="I321" s="22">
        <v>2000000</v>
      </c>
      <c r="J321" s="22">
        <v>2000000</v>
      </c>
      <c r="K321" s="22">
        <v>2000000</v>
      </c>
      <c r="L321" s="22">
        <v>2000000</v>
      </c>
      <c r="M321" s="22">
        <v>2000000</v>
      </c>
      <c r="N321" s="22">
        <v>2000000</v>
      </c>
      <c r="O321" s="22">
        <v>2000000</v>
      </c>
      <c r="P321" s="22">
        <v>2000000</v>
      </c>
      <c r="Q321" s="22">
        <v>2000000</v>
      </c>
      <c r="R321" s="22">
        <v>2000000</v>
      </c>
      <c r="S321" s="22">
        <v>2000000</v>
      </c>
      <c r="T321" s="22">
        <v>2000000</v>
      </c>
      <c r="U321" s="22">
        <v>2000000</v>
      </c>
      <c r="V321" s="24">
        <f t="shared" si="98"/>
        <v>26000000</v>
      </c>
      <c r="W321" s="68">
        <f>SUM(V321,V322)</f>
        <v>26000000</v>
      </c>
    </row>
    <row r="322" spans="1:23" x14ac:dyDescent="0.25">
      <c r="A322" s="88"/>
      <c r="B322" s="88"/>
      <c r="C322" s="88"/>
      <c r="D322" s="105"/>
      <c r="E322" s="66"/>
      <c r="F322" s="2">
        <v>232</v>
      </c>
      <c r="G322" s="2" t="s">
        <v>31</v>
      </c>
      <c r="H322" s="92"/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  <c r="V322" s="24">
        <f t="shared" si="98"/>
        <v>0</v>
      </c>
      <c r="W322" s="58"/>
    </row>
    <row r="323" spans="1:23" x14ac:dyDescent="0.25">
      <c r="A323" s="88" t="s">
        <v>134</v>
      </c>
      <c r="B323" s="88"/>
      <c r="C323" s="88"/>
      <c r="D323" s="105">
        <v>0</v>
      </c>
      <c r="E323" s="65" t="s">
        <v>175</v>
      </c>
      <c r="F323" s="2">
        <v>144</v>
      </c>
      <c r="G323" s="2" t="s">
        <v>127</v>
      </c>
      <c r="H323" s="92">
        <v>5045262</v>
      </c>
      <c r="I323" s="22">
        <v>1000000</v>
      </c>
      <c r="J323" s="22">
        <v>1000000</v>
      </c>
      <c r="K323" s="22">
        <v>1000000</v>
      </c>
      <c r="L323" s="22">
        <v>1000000</v>
      </c>
      <c r="M323" s="22">
        <v>1000000</v>
      </c>
      <c r="N323" s="22">
        <v>1000000</v>
      </c>
      <c r="O323" s="22">
        <v>1000000</v>
      </c>
      <c r="P323" s="22">
        <v>1000000</v>
      </c>
      <c r="Q323" s="22">
        <v>1000000</v>
      </c>
      <c r="R323" s="22">
        <v>1000000</v>
      </c>
      <c r="S323" s="22">
        <v>1000000</v>
      </c>
      <c r="T323" s="22">
        <v>1000000</v>
      </c>
      <c r="U323" s="22">
        <f t="shared" ref="U323" si="100">(I323+J323+K323+L323+M323+N323+O323+P323+Q323+R323+S323+T323)/12</f>
        <v>1000000</v>
      </c>
      <c r="V323" s="24">
        <f t="shared" si="98"/>
        <v>13000000</v>
      </c>
      <c r="W323" s="68">
        <f>SUM(V323,V324)</f>
        <v>13000000</v>
      </c>
    </row>
    <row r="324" spans="1:23" x14ac:dyDescent="0.25">
      <c r="A324" s="88"/>
      <c r="B324" s="88"/>
      <c r="C324" s="88"/>
      <c r="D324" s="105"/>
      <c r="E324" s="66"/>
      <c r="F324" s="2">
        <v>232</v>
      </c>
      <c r="G324" s="2" t="s">
        <v>31</v>
      </c>
      <c r="H324" s="92"/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0</v>
      </c>
      <c r="R324" s="22">
        <v>0</v>
      </c>
      <c r="S324" s="22">
        <v>0</v>
      </c>
      <c r="T324" s="22">
        <v>0</v>
      </c>
      <c r="U324" s="22">
        <v>0</v>
      </c>
      <c r="V324" s="24">
        <f t="shared" si="98"/>
        <v>0</v>
      </c>
      <c r="W324" s="58"/>
    </row>
    <row r="325" spans="1:23" x14ac:dyDescent="0.25">
      <c r="A325" s="88" t="s">
        <v>135</v>
      </c>
      <c r="B325" s="88"/>
      <c r="C325" s="88"/>
      <c r="D325" s="105">
        <v>0</v>
      </c>
      <c r="E325" s="65" t="s">
        <v>175</v>
      </c>
      <c r="F325" s="2">
        <v>145</v>
      </c>
      <c r="G325" s="2" t="s">
        <v>166</v>
      </c>
      <c r="H325" s="92">
        <v>5025629</v>
      </c>
      <c r="I325" s="22">
        <v>2200000</v>
      </c>
      <c r="J325" s="22">
        <v>2200000</v>
      </c>
      <c r="K325" s="22">
        <v>2200000</v>
      </c>
      <c r="L325" s="22">
        <v>2200000</v>
      </c>
      <c r="M325" s="22">
        <v>2200000</v>
      </c>
      <c r="N325" s="22">
        <v>2200000</v>
      </c>
      <c r="O325" s="22">
        <v>2200000</v>
      </c>
      <c r="P325" s="22">
        <v>2200000</v>
      </c>
      <c r="Q325" s="22">
        <v>2200000</v>
      </c>
      <c r="R325" s="22">
        <v>2200000</v>
      </c>
      <c r="S325" s="22">
        <v>2200000</v>
      </c>
      <c r="T325" s="22">
        <v>2200000</v>
      </c>
      <c r="U325" s="22">
        <v>2200000</v>
      </c>
      <c r="V325" s="24">
        <f t="shared" si="98"/>
        <v>28600000</v>
      </c>
      <c r="W325" s="68">
        <f>SUM(V325,V326)</f>
        <v>28600000</v>
      </c>
    </row>
    <row r="326" spans="1:23" x14ac:dyDescent="0.25">
      <c r="A326" s="88"/>
      <c r="B326" s="88"/>
      <c r="C326" s="88"/>
      <c r="D326" s="105"/>
      <c r="E326" s="66"/>
      <c r="F326" s="2">
        <v>232</v>
      </c>
      <c r="G326" s="2" t="s">
        <v>31</v>
      </c>
      <c r="H326" s="92"/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  <c r="V326" s="24">
        <f t="shared" si="98"/>
        <v>0</v>
      </c>
      <c r="W326" s="58"/>
    </row>
    <row r="327" spans="1:23" x14ac:dyDescent="0.25">
      <c r="A327" s="88" t="s">
        <v>136</v>
      </c>
      <c r="B327" s="88"/>
      <c r="C327" s="88"/>
      <c r="D327" s="105">
        <v>0</v>
      </c>
      <c r="E327" s="65" t="s">
        <v>175</v>
      </c>
      <c r="F327" s="2">
        <v>144</v>
      </c>
      <c r="G327" s="2" t="s">
        <v>127</v>
      </c>
      <c r="H327" s="92">
        <v>4482126</v>
      </c>
      <c r="I327" s="22">
        <v>5000000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0</v>
      </c>
      <c r="S327" s="22">
        <v>0</v>
      </c>
      <c r="T327" s="22">
        <v>0</v>
      </c>
      <c r="U327" s="22">
        <v>416500</v>
      </c>
      <c r="V327" s="24">
        <f t="shared" si="98"/>
        <v>5416500</v>
      </c>
      <c r="W327" s="68">
        <f>SUM(V327,V328)</f>
        <v>5416500</v>
      </c>
    </row>
    <row r="328" spans="1:23" x14ac:dyDescent="0.25">
      <c r="A328" s="88"/>
      <c r="B328" s="88"/>
      <c r="C328" s="88"/>
      <c r="D328" s="105"/>
      <c r="E328" s="66"/>
      <c r="F328" s="2">
        <v>232</v>
      </c>
      <c r="G328" s="2" t="s">
        <v>31</v>
      </c>
      <c r="H328" s="92"/>
      <c r="I328" s="22">
        <v>0</v>
      </c>
      <c r="J328" s="22">
        <v>0</v>
      </c>
      <c r="K328" s="22">
        <v>0</v>
      </c>
      <c r="L328" s="35">
        <v>0</v>
      </c>
      <c r="M328" s="22">
        <v>0</v>
      </c>
      <c r="N328" s="22">
        <v>0</v>
      </c>
      <c r="O328" s="22">
        <v>0</v>
      </c>
      <c r="P328" s="22">
        <v>0</v>
      </c>
      <c r="Q328" s="22">
        <v>0</v>
      </c>
      <c r="R328" s="22">
        <v>0</v>
      </c>
      <c r="S328" s="35">
        <v>0</v>
      </c>
      <c r="T328" s="22">
        <v>0</v>
      </c>
      <c r="U328" s="22">
        <v>0</v>
      </c>
      <c r="V328" s="24">
        <f t="shared" si="98"/>
        <v>0</v>
      </c>
      <c r="W328" s="58"/>
    </row>
    <row r="329" spans="1:23" x14ac:dyDescent="0.25">
      <c r="A329" s="88" t="s">
        <v>137</v>
      </c>
      <c r="B329" s="88"/>
      <c r="C329" s="88"/>
      <c r="D329" s="105">
        <v>0</v>
      </c>
      <c r="E329" s="65" t="s">
        <v>175</v>
      </c>
      <c r="F329" s="2">
        <v>144</v>
      </c>
      <c r="G329" s="2" t="s">
        <v>127</v>
      </c>
      <c r="H329" s="92">
        <v>3421592</v>
      </c>
      <c r="I329" s="22">
        <v>2000000</v>
      </c>
      <c r="J329" s="22">
        <v>2000000</v>
      </c>
      <c r="K329" s="22">
        <v>2000000</v>
      </c>
      <c r="L329" s="22">
        <v>2000000</v>
      </c>
      <c r="M329" s="22">
        <v>2000000</v>
      </c>
      <c r="N329" s="22">
        <v>2000000</v>
      </c>
      <c r="O329" s="22">
        <v>2000000</v>
      </c>
      <c r="P329" s="22">
        <v>2000000</v>
      </c>
      <c r="Q329" s="22">
        <v>2000000</v>
      </c>
      <c r="R329" s="22">
        <v>2000000</v>
      </c>
      <c r="S329" s="22">
        <v>2000000</v>
      </c>
      <c r="T329" s="22">
        <v>2000000</v>
      </c>
      <c r="U329" s="22">
        <v>2000000</v>
      </c>
      <c r="V329" s="24">
        <f t="shared" si="98"/>
        <v>26000000</v>
      </c>
      <c r="W329" s="68">
        <f>SUM(V329,V330)</f>
        <v>26000000</v>
      </c>
    </row>
    <row r="330" spans="1:23" x14ac:dyDescent="0.25">
      <c r="A330" s="88"/>
      <c r="B330" s="88"/>
      <c r="C330" s="88"/>
      <c r="D330" s="105"/>
      <c r="E330" s="66"/>
      <c r="F330" s="2">
        <v>232</v>
      </c>
      <c r="G330" s="2" t="s">
        <v>31</v>
      </c>
      <c r="H330" s="92"/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  <c r="V330" s="24">
        <f t="shared" si="98"/>
        <v>0</v>
      </c>
      <c r="W330" s="58"/>
    </row>
    <row r="331" spans="1:23" x14ac:dyDescent="0.25">
      <c r="A331" s="88" t="s">
        <v>138</v>
      </c>
      <c r="B331" s="88"/>
      <c r="C331" s="88"/>
      <c r="D331" s="105">
        <v>0</v>
      </c>
      <c r="E331" s="65" t="s">
        <v>175</v>
      </c>
      <c r="F331" s="2">
        <v>144</v>
      </c>
      <c r="G331" s="2" t="s">
        <v>127</v>
      </c>
      <c r="H331" s="92">
        <v>4903397</v>
      </c>
      <c r="I331" s="22">
        <v>5000000</v>
      </c>
      <c r="J331" s="22">
        <v>5000000</v>
      </c>
      <c r="K331" s="22">
        <v>5000000</v>
      </c>
      <c r="L331" s="22">
        <v>5000000</v>
      </c>
      <c r="M331" s="22">
        <v>5000000</v>
      </c>
      <c r="N331" s="22">
        <v>5000000</v>
      </c>
      <c r="O331" s="22">
        <v>5000000</v>
      </c>
      <c r="P331" s="22">
        <v>5000000</v>
      </c>
      <c r="Q331" s="22">
        <v>0</v>
      </c>
      <c r="R331" s="22">
        <v>0</v>
      </c>
      <c r="S331" s="22">
        <v>0</v>
      </c>
      <c r="T331" s="22">
        <v>0</v>
      </c>
      <c r="U331" s="22">
        <f t="shared" ref="U331" si="101">(I331+J331+K331+L331+M331+N331+O331+P331+Q331+R331+S331+T331)/12</f>
        <v>3333333.3333333335</v>
      </c>
      <c r="V331" s="24">
        <f t="shared" si="98"/>
        <v>43333333.333333336</v>
      </c>
      <c r="W331" s="68">
        <f>SUM(V331,V332)</f>
        <v>43333333.333333336</v>
      </c>
    </row>
    <row r="332" spans="1:23" x14ac:dyDescent="0.25">
      <c r="A332" s="88"/>
      <c r="B332" s="88"/>
      <c r="C332" s="88"/>
      <c r="D332" s="105"/>
      <c r="E332" s="66"/>
      <c r="F332" s="2">
        <v>232</v>
      </c>
      <c r="G332" s="2" t="s">
        <v>31</v>
      </c>
      <c r="H332" s="92"/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35">
        <v>0</v>
      </c>
      <c r="Q332" s="22">
        <v>0</v>
      </c>
      <c r="R332" s="35">
        <v>0</v>
      </c>
      <c r="S332" s="22">
        <v>0</v>
      </c>
      <c r="T332" s="22">
        <v>0</v>
      </c>
      <c r="U332" s="22">
        <v>0</v>
      </c>
      <c r="V332" s="24">
        <f t="shared" si="98"/>
        <v>0</v>
      </c>
      <c r="W332" s="58"/>
    </row>
    <row r="333" spans="1:23" x14ac:dyDescent="0.25">
      <c r="A333" s="88" t="s">
        <v>139</v>
      </c>
      <c r="B333" s="88"/>
      <c r="C333" s="88"/>
      <c r="D333" s="105">
        <v>0</v>
      </c>
      <c r="E333" s="65" t="s">
        <v>175</v>
      </c>
      <c r="F333" s="2">
        <v>144</v>
      </c>
      <c r="G333" s="2" t="s">
        <v>127</v>
      </c>
      <c r="H333" s="92">
        <v>2303443</v>
      </c>
      <c r="I333" s="22">
        <v>5500000</v>
      </c>
      <c r="J333" s="22">
        <v>5500000</v>
      </c>
      <c r="K333" s="22">
        <v>5500000</v>
      </c>
      <c r="L333" s="22">
        <v>5500000</v>
      </c>
      <c r="M333" s="22">
        <v>5500000</v>
      </c>
      <c r="N333" s="22">
        <v>5500000</v>
      </c>
      <c r="O333" s="22">
        <v>5500000</v>
      </c>
      <c r="P333" s="22">
        <v>5500000</v>
      </c>
      <c r="Q333" s="22">
        <v>5500000</v>
      </c>
      <c r="R333" s="22">
        <v>5500000</v>
      </c>
      <c r="S333" s="22">
        <v>5500000</v>
      </c>
      <c r="T333" s="22">
        <v>5500000</v>
      </c>
      <c r="U333" s="22">
        <v>5500000</v>
      </c>
      <c r="V333" s="24">
        <f t="shared" si="98"/>
        <v>71500000</v>
      </c>
      <c r="W333" s="68">
        <f>SUM(V333,V334)</f>
        <v>71693750</v>
      </c>
    </row>
    <row r="334" spans="1:23" ht="15.75" thickBot="1" x14ac:dyDescent="0.3">
      <c r="A334" s="88"/>
      <c r="B334" s="88"/>
      <c r="C334" s="88"/>
      <c r="D334" s="105"/>
      <c r="E334" s="66"/>
      <c r="F334" s="2">
        <v>232</v>
      </c>
      <c r="G334" s="2" t="s">
        <v>31</v>
      </c>
      <c r="H334" s="92"/>
      <c r="I334" s="22">
        <v>0</v>
      </c>
      <c r="J334" s="22">
        <v>0</v>
      </c>
      <c r="K334" s="22">
        <v>0</v>
      </c>
      <c r="L334" s="35">
        <v>0</v>
      </c>
      <c r="M334" s="22">
        <v>0</v>
      </c>
      <c r="N334" s="22">
        <v>193750</v>
      </c>
      <c r="O334" s="22">
        <v>0</v>
      </c>
      <c r="P334" s="35">
        <v>0</v>
      </c>
      <c r="Q334" s="22">
        <v>0</v>
      </c>
      <c r="R334" s="35">
        <v>0</v>
      </c>
      <c r="S334" s="35">
        <v>0</v>
      </c>
      <c r="T334" s="22">
        <v>0</v>
      </c>
      <c r="U334" s="22">
        <v>0</v>
      </c>
      <c r="V334" s="24">
        <f t="shared" si="98"/>
        <v>193750</v>
      </c>
      <c r="W334" s="58"/>
    </row>
    <row r="335" spans="1:23" ht="16.5" thickTop="1" thickBot="1" x14ac:dyDescent="0.3">
      <c r="A335" s="88" t="s">
        <v>187</v>
      </c>
      <c r="B335" s="88"/>
      <c r="C335" s="88"/>
      <c r="D335" s="105">
        <v>0</v>
      </c>
      <c r="E335" s="65" t="s">
        <v>175</v>
      </c>
      <c r="F335" s="2">
        <v>144</v>
      </c>
      <c r="G335" s="2" t="s">
        <v>127</v>
      </c>
      <c r="H335" s="71">
        <v>3604249</v>
      </c>
      <c r="I335" s="49">
        <v>1500000</v>
      </c>
      <c r="J335" s="49">
        <v>1500000</v>
      </c>
      <c r="K335" s="49">
        <v>1500000</v>
      </c>
      <c r="L335" s="49">
        <v>1500000</v>
      </c>
      <c r="M335" s="49">
        <v>1500000</v>
      </c>
      <c r="N335" s="49">
        <v>1500000</v>
      </c>
      <c r="O335" s="49">
        <v>1500000</v>
      </c>
      <c r="P335" s="49">
        <v>1500000</v>
      </c>
      <c r="Q335" s="49">
        <v>1500000</v>
      </c>
      <c r="R335" s="49">
        <v>1500000</v>
      </c>
      <c r="S335" s="49">
        <v>1500000</v>
      </c>
      <c r="T335" s="49">
        <v>1500000</v>
      </c>
      <c r="U335" s="50">
        <f t="shared" ref="U335" si="102">(I335+J335+K335+L335+M335+N335+O335+P335+Q335+R335+S335+T335)/12</f>
        <v>1500000</v>
      </c>
      <c r="V335" s="48">
        <f t="shared" si="98"/>
        <v>19500000</v>
      </c>
      <c r="W335" s="68">
        <f>SUM(V335,V336)</f>
        <v>19500000</v>
      </c>
    </row>
    <row r="336" spans="1:23" ht="15.75" thickTop="1" x14ac:dyDescent="0.25">
      <c r="A336" s="88"/>
      <c r="B336" s="88"/>
      <c r="C336" s="88"/>
      <c r="D336" s="105"/>
      <c r="E336" s="66"/>
      <c r="F336" s="2">
        <v>232</v>
      </c>
      <c r="G336" s="2" t="s">
        <v>31</v>
      </c>
      <c r="H336" s="72"/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  <c r="S336" s="22">
        <v>0</v>
      </c>
      <c r="T336" s="22">
        <v>0</v>
      </c>
      <c r="U336" s="22">
        <v>0</v>
      </c>
      <c r="V336" s="24">
        <f t="shared" si="98"/>
        <v>0</v>
      </c>
      <c r="W336" s="58"/>
    </row>
    <row r="337" spans="1:23" x14ac:dyDescent="0.25">
      <c r="A337" s="88" t="s">
        <v>141</v>
      </c>
      <c r="B337" s="88"/>
      <c r="C337" s="88"/>
      <c r="D337" s="105">
        <v>0</v>
      </c>
      <c r="E337" s="65" t="s">
        <v>175</v>
      </c>
      <c r="F337" s="2">
        <v>144</v>
      </c>
      <c r="G337" s="2" t="s">
        <v>127</v>
      </c>
      <c r="H337" s="92">
        <v>5880943</v>
      </c>
      <c r="I337" s="22">
        <v>1200000</v>
      </c>
      <c r="J337" s="22">
        <v>1200000</v>
      </c>
      <c r="K337" s="22">
        <v>1200000</v>
      </c>
      <c r="L337" s="22">
        <v>1200000</v>
      </c>
      <c r="M337" s="22">
        <v>1200000</v>
      </c>
      <c r="N337" s="22">
        <v>1200000</v>
      </c>
      <c r="O337" s="22">
        <v>1200000</v>
      </c>
      <c r="P337" s="22">
        <v>1200000</v>
      </c>
      <c r="Q337" s="22">
        <v>1200000</v>
      </c>
      <c r="R337" s="22">
        <v>1200000</v>
      </c>
      <c r="S337" s="22">
        <v>1200000</v>
      </c>
      <c r="T337" s="22">
        <v>1200000</v>
      </c>
      <c r="U337" s="22">
        <f t="shared" ref="U337" si="103">(I337+J337+K337+L337+M337+N337+O337+P337+Q337+R337+S337+T337)/12</f>
        <v>1200000</v>
      </c>
      <c r="V337" s="24">
        <f t="shared" si="98"/>
        <v>15600000</v>
      </c>
      <c r="W337" s="68">
        <f>SUM(V337,V338)</f>
        <v>15600000</v>
      </c>
    </row>
    <row r="338" spans="1:23" ht="15.75" thickBot="1" x14ac:dyDescent="0.3">
      <c r="A338" s="88"/>
      <c r="B338" s="88"/>
      <c r="C338" s="88"/>
      <c r="D338" s="105"/>
      <c r="E338" s="66"/>
      <c r="F338" s="2">
        <v>232</v>
      </c>
      <c r="G338" s="2" t="s">
        <v>31</v>
      </c>
      <c r="H338" s="92"/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  <c r="V338" s="24">
        <f t="shared" si="98"/>
        <v>0</v>
      </c>
      <c r="W338" s="58"/>
    </row>
    <row r="339" spans="1:23" ht="16.5" thickTop="1" thickBot="1" x14ac:dyDescent="0.3">
      <c r="A339" s="88" t="s">
        <v>142</v>
      </c>
      <c r="B339" s="88"/>
      <c r="C339" s="88"/>
      <c r="D339" s="105">
        <v>0</v>
      </c>
      <c r="E339" s="65" t="s">
        <v>175</v>
      </c>
      <c r="F339" s="2">
        <v>144</v>
      </c>
      <c r="G339" s="2" t="s">
        <v>127</v>
      </c>
      <c r="H339" s="92">
        <v>5252751</v>
      </c>
      <c r="I339" s="22">
        <v>2000000</v>
      </c>
      <c r="J339" s="22">
        <v>2000000</v>
      </c>
      <c r="K339" s="22">
        <v>2000000</v>
      </c>
      <c r="L339" s="22">
        <v>2000000</v>
      </c>
      <c r="M339" s="22">
        <v>2000000</v>
      </c>
      <c r="N339" s="22">
        <v>2000000</v>
      </c>
      <c r="O339" s="22">
        <v>2000000</v>
      </c>
      <c r="P339" s="22">
        <v>2000000</v>
      </c>
      <c r="Q339" s="22">
        <v>2000000</v>
      </c>
      <c r="R339" s="22">
        <v>2000000</v>
      </c>
      <c r="S339" s="22">
        <v>2000000</v>
      </c>
      <c r="T339" s="22">
        <v>2000000</v>
      </c>
      <c r="U339" s="50">
        <f t="shared" ref="U339" si="104">(I339+J339+K339+L339+M339+N339+O339+P339+Q339+R339+S339+T339)/12</f>
        <v>2000000</v>
      </c>
      <c r="V339" s="24">
        <f t="shared" si="98"/>
        <v>26000000</v>
      </c>
      <c r="W339" s="68">
        <f>SUM(V339,V340)</f>
        <v>26000000</v>
      </c>
    </row>
    <row r="340" spans="1:23" ht="15.75" thickTop="1" x14ac:dyDescent="0.25">
      <c r="A340" s="88"/>
      <c r="B340" s="88"/>
      <c r="C340" s="88"/>
      <c r="D340" s="105"/>
      <c r="E340" s="66"/>
      <c r="F340" s="2">
        <v>232</v>
      </c>
      <c r="G340" s="2" t="s">
        <v>31</v>
      </c>
      <c r="H340" s="92"/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  <c r="S340" s="22">
        <v>0</v>
      </c>
      <c r="T340" s="22">
        <v>0</v>
      </c>
      <c r="U340" s="22">
        <v>0</v>
      </c>
      <c r="V340" s="24">
        <f t="shared" si="98"/>
        <v>0</v>
      </c>
      <c r="W340" s="58"/>
    </row>
    <row r="341" spans="1:23" x14ac:dyDescent="0.25">
      <c r="A341" s="88" t="s">
        <v>143</v>
      </c>
      <c r="B341" s="88"/>
      <c r="C341" s="88"/>
      <c r="D341" s="105">
        <v>0</v>
      </c>
      <c r="E341" s="65" t="s">
        <v>175</v>
      </c>
      <c r="F341" s="2">
        <v>145</v>
      </c>
      <c r="G341" s="2" t="s">
        <v>166</v>
      </c>
      <c r="H341" s="92">
        <v>3771197</v>
      </c>
      <c r="I341" s="22">
        <v>6000000</v>
      </c>
      <c r="J341" s="22">
        <v>6000000</v>
      </c>
      <c r="K341" s="22">
        <v>6000000</v>
      </c>
      <c r="L341" s="22">
        <v>6000000</v>
      </c>
      <c r="M341" s="22">
        <v>6000000</v>
      </c>
      <c r="N341" s="22">
        <v>6000000</v>
      </c>
      <c r="O341" s="22">
        <v>6000000</v>
      </c>
      <c r="P341" s="22">
        <v>6000000</v>
      </c>
      <c r="Q341" s="22">
        <v>6000000</v>
      </c>
      <c r="R341" s="22">
        <v>6000000</v>
      </c>
      <c r="S341" s="22">
        <v>6000000</v>
      </c>
      <c r="T341" s="22">
        <v>6000000</v>
      </c>
      <c r="U341" s="22">
        <f t="shared" ref="U341" si="105">(I341+J341+K341+L341+M341+N341+O341+P341+Q341+R341+S341+T341)/12</f>
        <v>6000000</v>
      </c>
      <c r="V341" s="24">
        <f t="shared" si="98"/>
        <v>78000000</v>
      </c>
      <c r="W341" s="68">
        <f>SUM(V341,V342)</f>
        <v>78000000</v>
      </c>
    </row>
    <row r="342" spans="1:23" x14ac:dyDescent="0.25">
      <c r="A342" s="88"/>
      <c r="B342" s="88"/>
      <c r="C342" s="88"/>
      <c r="D342" s="105"/>
      <c r="E342" s="66"/>
      <c r="F342" s="2">
        <v>232</v>
      </c>
      <c r="G342" s="2" t="s">
        <v>31</v>
      </c>
      <c r="H342" s="92"/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  <c r="V342" s="24">
        <f t="shared" si="98"/>
        <v>0</v>
      </c>
      <c r="W342" s="58"/>
    </row>
    <row r="343" spans="1:23" x14ac:dyDescent="0.25">
      <c r="A343" s="88" t="s">
        <v>144</v>
      </c>
      <c r="B343" s="88"/>
      <c r="C343" s="88"/>
      <c r="D343" s="105">
        <v>0</v>
      </c>
      <c r="E343" s="65" t="s">
        <v>175</v>
      </c>
      <c r="F343" s="2">
        <v>144</v>
      </c>
      <c r="G343" s="2" t="s">
        <v>127</v>
      </c>
      <c r="H343" s="92">
        <v>2758366</v>
      </c>
      <c r="I343" s="22">
        <v>2200000</v>
      </c>
      <c r="J343" s="22">
        <v>2200000</v>
      </c>
      <c r="K343" s="22">
        <v>2200000</v>
      </c>
      <c r="L343" s="22">
        <v>2200000</v>
      </c>
      <c r="M343" s="22">
        <v>2200000</v>
      </c>
      <c r="N343" s="22">
        <v>2200000</v>
      </c>
      <c r="O343" s="22">
        <v>2200000</v>
      </c>
      <c r="P343" s="22">
        <v>2200000</v>
      </c>
      <c r="Q343" s="22">
        <v>2200000</v>
      </c>
      <c r="R343" s="22">
        <v>2200000</v>
      </c>
      <c r="S343" s="22">
        <v>2200000</v>
      </c>
      <c r="T343" s="22">
        <v>2200000</v>
      </c>
      <c r="U343" s="22">
        <f t="shared" ref="U343" si="106">(I343+J343+K343+L343+M343+N343+O343+P343+Q343+R343+S343+T343)/12</f>
        <v>2200000</v>
      </c>
      <c r="V343" s="24">
        <f t="shared" si="98"/>
        <v>28600000</v>
      </c>
      <c r="W343" s="68">
        <f>SUM(V343,V344)</f>
        <v>31186250</v>
      </c>
    </row>
    <row r="344" spans="1:23" x14ac:dyDescent="0.25">
      <c r="A344" s="88"/>
      <c r="B344" s="88"/>
      <c r="C344" s="88"/>
      <c r="D344" s="105"/>
      <c r="E344" s="66"/>
      <c r="F344" s="2">
        <v>232</v>
      </c>
      <c r="G344" s="2" t="s">
        <v>31</v>
      </c>
      <c r="H344" s="92"/>
      <c r="I344" s="22">
        <v>0</v>
      </c>
      <c r="J344" s="22">
        <v>0</v>
      </c>
      <c r="K344" s="22">
        <v>0</v>
      </c>
      <c r="L344" s="35">
        <v>606250</v>
      </c>
      <c r="M344" s="22">
        <v>0</v>
      </c>
      <c r="N344" s="22">
        <v>807500</v>
      </c>
      <c r="O344" s="22">
        <v>1172500</v>
      </c>
      <c r="P344" s="35">
        <v>0</v>
      </c>
      <c r="Q344" s="22">
        <v>0</v>
      </c>
      <c r="R344" s="35">
        <v>0</v>
      </c>
      <c r="S344" s="35">
        <v>0</v>
      </c>
      <c r="T344" s="22">
        <v>0</v>
      </c>
      <c r="U344" s="22">
        <v>0</v>
      </c>
      <c r="V344" s="24">
        <f t="shared" si="98"/>
        <v>2586250</v>
      </c>
      <c r="W344" s="58"/>
    </row>
    <row r="345" spans="1:23" x14ac:dyDescent="0.25">
      <c r="A345" s="88" t="s">
        <v>189</v>
      </c>
      <c r="B345" s="88"/>
      <c r="C345" s="88"/>
      <c r="D345" s="105">
        <v>0</v>
      </c>
      <c r="E345" s="65" t="s">
        <v>175</v>
      </c>
      <c r="F345" s="2">
        <v>144</v>
      </c>
      <c r="G345" s="2" t="s">
        <v>127</v>
      </c>
      <c r="H345" s="92">
        <v>1830015</v>
      </c>
      <c r="I345" s="22">
        <v>1000000</v>
      </c>
      <c r="J345" s="22">
        <v>1000000</v>
      </c>
      <c r="K345" s="22">
        <v>1000000</v>
      </c>
      <c r="L345" s="22">
        <v>1000000</v>
      </c>
      <c r="M345" s="22">
        <v>1000000</v>
      </c>
      <c r="N345" s="22">
        <v>1000000</v>
      </c>
      <c r="O345" s="22">
        <v>1000000</v>
      </c>
      <c r="P345" s="22">
        <v>1000000</v>
      </c>
      <c r="Q345" s="22">
        <v>1000000</v>
      </c>
      <c r="R345" s="22">
        <v>1000000</v>
      </c>
      <c r="S345" s="22">
        <v>1000000</v>
      </c>
      <c r="T345" s="22">
        <v>1000000</v>
      </c>
      <c r="U345" s="22">
        <f t="shared" ref="U345" si="107">(I345+J345+K345+L345+M345+N345+O345+P345+Q345+R345+S345+T345)/12</f>
        <v>1000000</v>
      </c>
      <c r="V345" s="24">
        <f t="shared" si="98"/>
        <v>13000000</v>
      </c>
      <c r="W345" s="68">
        <f>SUM(V345,V346)</f>
        <v>13000000</v>
      </c>
    </row>
    <row r="346" spans="1:23" x14ac:dyDescent="0.25">
      <c r="A346" s="88"/>
      <c r="B346" s="88"/>
      <c r="C346" s="88"/>
      <c r="D346" s="105"/>
      <c r="E346" s="66"/>
      <c r="F346" s="2">
        <v>232</v>
      </c>
      <c r="G346" s="2" t="s">
        <v>31</v>
      </c>
      <c r="H346" s="92"/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  <c r="V346" s="24">
        <f t="shared" si="98"/>
        <v>0</v>
      </c>
      <c r="W346" s="58"/>
    </row>
    <row r="347" spans="1:23" x14ac:dyDescent="0.25">
      <c r="A347" s="88" t="s">
        <v>201</v>
      </c>
      <c r="B347" s="88"/>
      <c r="C347" s="88"/>
      <c r="D347" s="105">
        <v>0</v>
      </c>
      <c r="E347" s="65" t="s">
        <v>175</v>
      </c>
      <c r="F347" s="2">
        <v>144</v>
      </c>
      <c r="G347" s="2" t="s">
        <v>127</v>
      </c>
      <c r="H347" s="92">
        <v>3188782</v>
      </c>
      <c r="I347" s="22">
        <v>0</v>
      </c>
      <c r="J347" s="22">
        <v>5000000</v>
      </c>
      <c r="K347" s="22">
        <v>5000000</v>
      </c>
      <c r="L347" s="22">
        <v>5000000</v>
      </c>
      <c r="M347" s="22">
        <v>5000000</v>
      </c>
      <c r="N347" s="22">
        <v>5000000</v>
      </c>
      <c r="O347" s="22">
        <v>5000000</v>
      </c>
      <c r="P347" s="22">
        <v>5000000</v>
      </c>
      <c r="Q347" s="22">
        <v>5000000</v>
      </c>
      <c r="R347" s="22">
        <v>5000000</v>
      </c>
      <c r="S347" s="22">
        <v>5000000</v>
      </c>
      <c r="T347" s="22">
        <v>5000000</v>
      </c>
      <c r="U347" s="22">
        <f t="shared" ref="U347" si="108">(I347+J347+K347+L347+M347+N347+O347+P347+Q347+R347+S347+T347)/12</f>
        <v>4583333.333333333</v>
      </c>
      <c r="V347" s="24">
        <f t="shared" si="98"/>
        <v>59583333.333333336</v>
      </c>
      <c r="W347" s="68">
        <f>SUM(V347,V348)</f>
        <v>59583333.333333336</v>
      </c>
    </row>
    <row r="348" spans="1:23" x14ac:dyDescent="0.25">
      <c r="A348" s="88"/>
      <c r="B348" s="88"/>
      <c r="C348" s="88"/>
      <c r="D348" s="105"/>
      <c r="E348" s="66"/>
      <c r="F348" s="2">
        <v>232</v>
      </c>
      <c r="G348" s="2" t="s">
        <v>31</v>
      </c>
      <c r="H348" s="92"/>
      <c r="I348" s="22">
        <v>0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35">
        <v>0</v>
      </c>
      <c r="Q348" s="22">
        <v>0</v>
      </c>
      <c r="R348" s="22">
        <v>0</v>
      </c>
      <c r="S348" s="22">
        <v>0</v>
      </c>
      <c r="T348" s="22">
        <v>0</v>
      </c>
      <c r="U348" s="22">
        <v>0</v>
      </c>
      <c r="V348" s="24">
        <f t="shared" si="98"/>
        <v>0</v>
      </c>
      <c r="W348" s="58"/>
    </row>
    <row r="349" spans="1:23" x14ac:dyDescent="0.25">
      <c r="A349" s="88" t="s">
        <v>145</v>
      </c>
      <c r="B349" s="88"/>
      <c r="C349" s="88"/>
      <c r="D349" s="105">
        <v>0</v>
      </c>
      <c r="E349" s="65" t="s">
        <v>175</v>
      </c>
      <c r="F349" s="2">
        <v>144</v>
      </c>
      <c r="G349" s="2" t="s">
        <v>127</v>
      </c>
      <c r="H349" s="92">
        <v>2645627</v>
      </c>
      <c r="I349" s="22">
        <v>1200000</v>
      </c>
      <c r="J349" s="22">
        <v>1200000</v>
      </c>
      <c r="K349" s="22">
        <v>1200000</v>
      </c>
      <c r="L349" s="22">
        <v>1200000</v>
      </c>
      <c r="M349" s="22">
        <v>1200000</v>
      </c>
      <c r="N349" s="22">
        <v>1200000</v>
      </c>
      <c r="O349" s="22">
        <v>1200000</v>
      </c>
      <c r="P349" s="22">
        <v>1200000</v>
      </c>
      <c r="Q349" s="22">
        <v>1200000</v>
      </c>
      <c r="R349" s="22">
        <v>1200000</v>
      </c>
      <c r="S349" s="22">
        <v>1200000</v>
      </c>
      <c r="T349" s="22">
        <v>1200000</v>
      </c>
      <c r="U349" s="22">
        <f t="shared" ref="U349" si="109">(I349+J349+K349+L349+M349+N349+O349+P349+Q349+R349+S349+T349)/12</f>
        <v>1200000</v>
      </c>
      <c r="V349" s="24">
        <f t="shared" si="98"/>
        <v>15600000</v>
      </c>
      <c r="W349" s="68">
        <f>SUM(V349,V350)</f>
        <v>15600000</v>
      </c>
    </row>
    <row r="350" spans="1:23" x14ac:dyDescent="0.25">
      <c r="A350" s="88"/>
      <c r="B350" s="88"/>
      <c r="C350" s="88"/>
      <c r="D350" s="105"/>
      <c r="E350" s="66"/>
      <c r="F350" s="2">
        <v>232</v>
      </c>
      <c r="G350" s="2" t="s">
        <v>31</v>
      </c>
      <c r="H350" s="92"/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  <c r="V350" s="24">
        <f t="shared" si="98"/>
        <v>0</v>
      </c>
      <c r="W350" s="58"/>
    </row>
    <row r="351" spans="1:23" x14ac:dyDescent="0.25">
      <c r="A351" s="88" t="s">
        <v>190</v>
      </c>
      <c r="B351" s="88"/>
      <c r="C351" s="88"/>
      <c r="D351" s="105">
        <v>0</v>
      </c>
      <c r="E351" s="65" t="s">
        <v>175</v>
      </c>
      <c r="F351" s="2">
        <v>144</v>
      </c>
      <c r="G351" s="2" t="s">
        <v>127</v>
      </c>
      <c r="H351" s="92">
        <v>1369365</v>
      </c>
      <c r="I351" s="22">
        <v>1500000</v>
      </c>
      <c r="J351" s="22">
        <v>1500000</v>
      </c>
      <c r="K351" s="22">
        <v>1500000</v>
      </c>
      <c r="L351" s="22">
        <v>1500000</v>
      </c>
      <c r="M351" s="22">
        <v>1500000</v>
      </c>
      <c r="N351" s="22">
        <v>1500000</v>
      </c>
      <c r="O351" s="22">
        <v>1500000</v>
      </c>
      <c r="P351" s="22">
        <v>1500000</v>
      </c>
      <c r="Q351" s="22">
        <v>1500000</v>
      </c>
      <c r="R351" s="22">
        <v>1500000</v>
      </c>
      <c r="S351" s="22">
        <v>1500000</v>
      </c>
      <c r="T351" s="22">
        <v>1500000</v>
      </c>
      <c r="U351" s="22">
        <f t="shared" ref="U351" si="110">(I351+J351+K351+L351+M351+N351+O351+P351+Q351+R351+S351+T351)/12</f>
        <v>1500000</v>
      </c>
      <c r="V351" s="24">
        <f t="shared" si="98"/>
        <v>19500000</v>
      </c>
      <c r="W351" s="68">
        <f>SUM(V351,V352)</f>
        <v>19500000</v>
      </c>
    </row>
    <row r="352" spans="1:23" x14ac:dyDescent="0.25">
      <c r="A352" s="88"/>
      <c r="B352" s="88"/>
      <c r="C352" s="88"/>
      <c r="D352" s="105"/>
      <c r="E352" s="66"/>
      <c r="F352" s="2">
        <v>232</v>
      </c>
      <c r="G352" s="2" t="s">
        <v>31</v>
      </c>
      <c r="H352" s="92"/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  <c r="Q352" s="22">
        <v>0</v>
      </c>
      <c r="R352" s="22">
        <v>0</v>
      </c>
      <c r="S352" s="22">
        <v>0</v>
      </c>
      <c r="T352" s="22">
        <v>0</v>
      </c>
      <c r="U352" s="22">
        <v>0</v>
      </c>
      <c r="V352" s="24">
        <f t="shared" si="98"/>
        <v>0</v>
      </c>
      <c r="W352" s="58"/>
    </row>
    <row r="353" spans="1:23" x14ac:dyDescent="0.25">
      <c r="A353" s="88" t="s">
        <v>147</v>
      </c>
      <c r="B353" s="88"/>
      <c r="C353" s="88"/>
      <c r="D353" s="105">
        <v>0</v>
      </c>
      <c r="E353" s="65" t="s">
        <v>175</v>
      </c>
      <c r="F353" s="2">
        <v>144</v>
      </c>
      <c r="G353" s="2" t="s">
        <v>127</v>
      </c>
      <c r="H353" s="92">
        <v>5051079</v>
      </c>
      <c r="I353" s="22">
        <v>2000000</v>
      </c>
      <c r="J353" s="22">
        <v>2000000</v>
      </c>
      <c r="K353" s="22">
        <v>2000000</v>
      </c>
      <c r="L353" s="22">
        <v>2000000</v>
      </c>
      <c r="M353" s="22">
        <v>2000000</v>
      </c>
      <c r="N353" s="22">
        <v>2000000</v>
      </c>
      <c r="O353" s="22">
        <v>2000000</v>
      </c>
      <c r="P353" s="22">
        <v>2000000</v>
      </c>
      <c r="Q353" s="22">
        <v>2000000</v>
      </c>
      <c r="R353" s="22">
        <v>2000000</v>
      </c>
      <c r="S353" s="22">
        <v>2000000</v>
      </c>
      <c r="T353" s="22">
        <v>2000000</v>
      </c>
      <c r="U353" s="22">
        <f t="shared" ref="U353" si="111">(I353+J353+K353+L353+M353+N353+O353+P353+Q353+R353+S353+T353)/12</f>
        <v>2000000</v>
      </c>
      <c r="V353" s="24">
        <f t="shared" si="98"/>
        <v>26000000</v>
      </c>
      <c r="W353" s="68">
        <f>SUM(V353,V354)</f>
        <v>26000000</v>
      </c>
    </row>
    <row r="354" spans="1:23" x14ac:dyDescent="0.25">
      <c r="A354" s="88"/>
      <c r="B354" s="88"/>
      <c r="C354" s="88"/>
      <c r="D354" s="105"/>
      <c r="E354" s="66"/>
      <c r="F354" s="2">
        <v>232</v>
      </c>
      <c r="G354" s="2" t="s">
        <v>31</v>
      </c>
      <c r="H354" s="92"/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  <c r="V354" s="24">
        <f t="shared" si="98"/>
        <v>0</v>
      </c>
      <c r="W354" s="58"/>
    </row>
    <row r="355" spans="1:23" x14ac:dyDescent="0.25">
      <c r="A355" s="88" t="s">
        <v>148</v>
      </c>
      <c r="B355" s="88"/>
      <c r="C355" s="88"/>
      <c r="D355" s="105">
        <v>0</v>
      </c>
      <c r="E355" s="65" t="s">
        <v>175</v>
      </c>
      <c r="F355" s="2">
        <v>144</v>
      </c>
      <c r="G355" s="2" t="s">
        <v>127</v>
      </c>
      <c r="H355" s="92">
        <v>4785711</v>
      </c>
      <c r="I355" s="22">
        <v>1800000</v>
      </c>
      <c r="J355" s="22">
        <v>1800000</v>
      </c>
      <c r="K355" s="22">
        <v>1800000</v>
      </c>
      <c r="L355" s="22">
        <v>1800000</v>
      </c>
      <c r="M355" s="22">
        <v>1800000</v>
      </c>
      <c r="N355" s="22">
        <v>1800000</v>
      </c>
      <c r="O355" s="22">
        <v>1800000</v>
      </c>
      <c r="P355" s="22">
        <v>1800000</v>
      </c>
      <c r="Q355" s="22">
        <v>1800000</v>
      </c>
      <c r="R355" s="22">
        <v>1800000</v>
      </c>
      <c r="S355" s="22">
        <v>1800000</v>
      </c>
      <c r="T355" s="22">
        <v>1800000</v>
      </c>
      <c r="U355" s="22">
        <f t="shared" ref="U355" si="112">(I355+J355+K355+L355+M355+N355+O355+P355+Q355+R355+S355+T355)/12</f>
        <v>1800000</v>
      </c>
      <c r="V355" s="24">
        <f t="shared" si="98"/>
        <v>23400000</v>
      </c>
      <c r="W355" s="68">
        <f>SUM(V355,V356)</f>
        <v>23400000</v>
      </c>
    </row>
    <row r="356" spans="1:23" x14ac:dyDescent="0.25">
      <c r="A356" s="88"/>
      <c r="B356" s="88"/>
      <c r="C356" s="88"/>
      <c r="D356" s="105"/>
      <c r="E356" s="66"/>
      <c r="F356" s="2">
        <v>232</v>
      </c>
      <c r="G356" s="2" t="s">
        <v>31</v>
      </c>
      <c r="H356" s="92"/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  <c r="S356" s="22">
        <v>0</v>
      </c>
      <c r="T356" s="22">
        <v>0</v>
      </c>
      <c r="U356" s="22">
        <v>0</v>
      </c>
      <c r="V356" s="24">
        <f t="shared" si="98"/>
        <v>0</v>
      </c>
      <c r="W356" s="58"/>
    </row>
    <row r="357" spans="1:23" x14ac:dyDescent="0.25">
      <c r="A357" s="88" t="s">
        <v>149</v>
      </c>
      <c r="B357" s="88"/>
      <c r="C357" s="88"/>
      <c r="D357" s="105">
        <v>0</v>
      </c>
      <c r="E357" s="65" t="s">
        <v>175</v>
      </c>
      <c r="F357" s="2">
        <v>144</v>
      </c>
      <c r="G357" s="2" t="s">
        <v>127</v>
      </c>
      <c r="H357" s="92">
        <v>3456217</v>
      </c>
      <c r="I357" s="22">
        <v>2000000</v>
      </c>
      <c r="J357" s="22">
        <v>2000000</v>
      </c>
      <c r="K357" s="22">
        <v>2000000</v>
      </c>
      <c r="L357" s="22">
        <v>2000000</v>
      </c>
      <c r="M357" s="22">
        <v>2000000</v>
      </c>
      <c r="N357" s="22">
        <v>2000000</v>
      </c>
      <c r="O357" s="22">
        <v>2000000</v>
      </c>
      <c r="P357" s="22">
        <v>2000000</v>
      </c>
      <c r="Q357" s="22">
        <v>2000000</v>
      </c>
      <c r="R357" s="22">
        <v>2000000</v>
      </c>
      <c r="S357" s="22">
        <v>2000000</v>
      </c>
      <c r="T357" s="22">
        <v>2000000</v>
      </c>
      <c r="U357" s="22">
        <f t="shared" ref="U357" si="113">(I357+J357+K357+L357+M357+N357+O357+P357+Q357+R357+S357+T357)/12</f>
        <v>2000000</v>
      </c>
      <c r="V357" s="24">
        <f t="shared" si="98"/>
        <v>26000000</v>
      </c>
      <c r="W357" s="68">
        <f>SUM(V357,V358)</f>
        <v>26000000</v>
      </c>
    </row>
    <row r="358" spans="1:23" x14ac:dyDescent="0.25">
      <c r="A358" s="88"/>
      <c r="B358" s="88"/>
      <c r="C358" s="88"/>
      <c r="D358" s="105"/>
      <c r="E358" s="66"/>
      <c r="F358" s="2">
        <v>232</v>
      </c>
      <c r="G358" s="2" t="s">
        <v>31</v>
      </c>
      <c r="H358" s="92"/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  <c r="V358" s="24">
        <f t="shared" ref="V358:V396" si="114">SUM(I358:U358)</f>
        <v>0</v>
      </c>
      <c r="W358" s="58"/>
    </row>
    <row r="359" spans="1:23" x14ac:dyDescent="0.25">
      <c r="A359" s="88" t="s">
        <v>150</v>
      </c>
      <c r="B359" s="88"/>
      <c r="C359" s="88"/>
      <c r="D359" s="105">
        <v>0</v>
      </c>
      <c r="E359" s="65" t="s">
        <v>175</v>
      </c>
      <c r="F359" s="2">
        <v>144</v>
      </c>
      <c r="G359" s="2" t="s">
        <v>127</v>
      </c>
      <c r="H359" s="92">
        <v>2995794</v>
      </c>
      <c r="I359" s="22">
        <v>2500000</v>
      </c>
      <c r="J359" s="22">
        <v>2500000</v>
      </c>
      <c r="K359" s="22">
        <v>2500000</v>
      </c>
      <c r="L359" s="22">
        <v>2500000</v>
      </c>
      <c r="M359" s="22">
        <v>2500000</v>
      </c>
      <c r="N359" s="22">
        <v>2500000</v>
      </c>
      <c r="O359" s="22">
        <v>2500000</v>
      </c>
      <c r="P359" s="22">
        <v>2500000</v>
      </c>
      <c r="Q359" s="22">
        <v>2500000</v>
      </c>
      <c r="R359" s="22">
        <v>2500000</v>
      </c>
      <c r="S359" s="22">
        <v>2500000</v>
      </c>
      <c r="T359" s="22">
        <v>2500000</v>
      </c>
      <c r="U359" s="22">
        <f t="shared" ref="U359" si="115">(I359+J359+K359+L359+M359+N359+O359+P359+Q359+R359+S359+T359)/12</f>
        <v>2500000</v>
      </c>
      <c r="V359" s="24">
        <f t="shared" si="114"/>
        <v>32500000</v>
      </c>
      <c r="W359" s="68">
        <f>SUM(V359,V360)</f>
        <v>32500000</v>
      </c>
    </row>
    <row r="360" spans="1:23" x14ac:dyDescent="0.25">
      <c r="A360" s="88"/>
      <c r="B360" s="88"/>
      <c r="C360" s="88"/>
      <c r="D360" s="105"/>
      <c r="E360" s="66"/>
      <c r="F360" s="2">
        <v>232</v>
      </c>
      <c r="G360" s="2" t="s">
        <v>31</v>
      </c>
      <c r="H360" s="92"/>
      <c r="I360" s="22">
        <v>0</v>
      </c>
      <c r="J360" s="22">
        <v>0</v>
      </c>
      <c r="K360" s="22">
        <v>0</v>
      </c>
      <c r="L360" s="35">
        <v>0</v>
      </c>
      <c r="M360" s="22">
        <v>0</v>
      </c>
      <c r="N360" s="22">
        <v>0</v>
      </c>
      <c r="O360" s="22">
        <v>0</v>
      </c>
      <c r="P360" s="35">
        <v>0</v>
      </c>
      <c r="Q360" s="22">
        <v>0</v>
      </c>
      <c r="R360" s="22">
        <v>0</v>
      </c>
      <c r="S360" s="22">
        <v>0</v>
      </c>
      <c r="T360" s="22">
        <v>0</v>
      </c>
      <c r="U360" s="22">
        <v>0</v>
      </c>
      <c r="V360" s="24">
        <f t="shared" si="114"/>
        <v>0</v>
      </c>
      <c r="W360" s="58"/>
    </row>
    <row r="361" spans="1:23" x14ac:dyDescent="0.25">
      <c r="A361" s="88" t="s">
        <v>151</v>
      </c>
      <c r="B361" s="88"/>
      <c r="C361" s="88"/>
      <c r="D361" s="105">
        <v>0</v>
      </c>
      <c r="E361" s="65" t="s">
        <v>175</v>
      </c>
      <c r="F361" s="2">
        <v>144</v>
      </c>
      <c r="G361" s="2" t="s">
        <v>127</v>
      </c>
      <c r="H361" s="92">
        <v>1014868</v>
      </c>
      <c r="I361" s="22">
        <v>1500000</v>
      </c>
      <c r="J361" s="22">
        <v>1500000</v>
      </c>
      <c r="K361" s="22">
        <v>1500000</v>
      </c>
      <c r="L361" s="22">
        <v>1500000</v>
      </c>
      <c r="M361" s="22">
        <v>1500000</v>
      </c>
      <c r="N361" s="22">
        <v>1500000</v>
      </c>
      <c r="O361" s="22">
        <v>1500000</v>
      </c>
      <c r="P361" s="22">
        <v>1500000</v>
      </c>
      <c r="Q361" s="22">
        <v>1500000</v>
      </c>
      <c r="R361" s="22">
        <v>1500000</v>
      </c>
      <c r="S361" s="22">
        <v>1500000</v>
      </c>
      <c r="T361" s="22">
        <v>1500000</v>
      </c>
      <c r="U361" s="22">
        <f t="shared" ref="U361" si="116">(I361+J361+K361+L361+M361+N361+O361+P361+Q361+R361+S361+T361)/12</f>
        <v>1500000</v>
      </c>
      <c r="V361" s="24">
        <f t="shared" si="114"/>
        <v>19500000</v>
      </c>
      <c r="W361" s="68">
        <f>SUM(V361,V362)</f>
        <v>19500000</v>
      </c>
    </row>
    <row r="362" spans="1:23" x14ac:dyDescent="0.25">
      <c r="A362" s="88"/>
      <c r="B362" s="88"/>
      <c r="C362" s="88"/>
      <c r="D362" s="105"/>
      <c r="E362" s="66"/>
      <c r="F362" s="2">
        <v>232</v>
      </c>
      <c r="G362" s="2" t="s">
        <v>31</v>
      </c>
      <c r="H362" s="92"/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  <c r="V362" s="24">
        <f t="shared" si="114"/>
        <v>0</v>
      </c>
      <c r="W362" s="58"/>
    </row>
    <row r="363" spans="1:23" x14ac:dyDescent="0.25">
      <c r="A363" s="88" t="s">
        <v>152</v>
      </c>
      <c r="B363" s="88"/>
      <c r="C363" s="88"/>
      <c r="D363" s="105">
        <v>0</v>
      </c>
      <c r="E363" s="65" t="s">
        <v>175</v>
      </c>
      <c r="F363" s="2">
        <v>144</v>
      </c>
      <c r="G363" s="2" t="s">
        <v>127</v>
      </c>
      <c r="H363" s="92">
        <v>3629168</v>
      </c>
      <c r="I363" s="22">
        <v>2000000</v>
      </c>
      <c r="J363" s="22">
        <v>2000000</v>
      </c>
      <c r="K363" s="22">
        <v>2000000</v>
      </c>
      <c r="L363" s="22">
        <v>2000000</v>
      </c>
      <c r="M363" s="22">
        <v>2000000</v>
      </c>
      <c r="N363" s="22">
        <v>2000000</v>
      </c>
      <c r="O363" s="22">
        <v>2000000</v>
      </c>
      <c r="P363" s="22">
        <v>2000000</v>
      </c>
      <c r="Q363" s="22">
        <v>2000000</v>
      </c>
      <c r="R363" s="22">
        <v>2000000</v>
      </c>
      <c r="S363" s="22">
        <v>2000000</v>
      </c>
      <c r="T363" s="22">
        <v>2000000</v>
      </c>
      <c r="U363" s="22">
        <f t="shared" ref="U363" si="117">(I363+J363+K363+L363+M363+N363+O363+P363+Q363+R363+S363+T363)/12</f>
        <v>2000000</v>
      </c>
      <c r="V363" s="24">
        <f t="shared" si="114"/>
        <v>26000000</v>
      </c>
      <c r="W363" s="68">
        <f>SUM(V363,V364)</f>
        <v>26000000</v>
      </c>
    </row>
    <row r="364" spans="1:23" x14ac:dyDescent="0.25">
      <c r="A364" s="88"/>
      <c r="B364" s="88"/>
      <c r="C364" s="88"/>
      <c r="D364" s="105"/>
      <c r="E364" s="66"/>
      <c r="F364" s="2">
        <v>232</v>
      </c>
      <c r="G364" s="2" t="s">
        <v>31</v>
      </c>
      <c r="H364" s="92"/>
      <c r="I364" s="22">
        <v>0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v>0</v>
      </c>
      <c r="P364" s="22">
        <v>0</v>
      </c>
      <c r="Q364" s="22">
        <v>0</v>
      </c>
      <c r="R364" s="22">
        <v>0</v>
      </c>
      <c r="S364" s="22">
        <v>0</v>
      </c>
      <c r="T364" s="22">
        <v>0</v>
      </c>
      <c r="U364" s="22">
        <v>0</v>
      </c>
      <c r="V364" s="24">
        <f t="shared" si="114"/>
        <v>0</v>
      </c>
      <c r="W364" s="58"/>
    </row>
    <row r="365" spans="1:23" x14ac:dyDescent="0.25">
      <c r="A365" s="88" t="s">
        <v>153</v>
      </c>
      <c r="B365" s="88"/>
      <c r="C365" s="88"/>
      <c r="D365" s="105">
        <v>0</v>
      </c>
      <c r="E365" s="65" t="s">
        <v>175</v>
      </c>
      <c r="F365" s="2">
        <v>144</v>
      </c>
      <c r="G365" s="2" t="s">
        <v>127</v>
      </c>
      <c r="H365" s="92">
        <v>3172487</v>
      </c>
      <c r="I365" s="22">
        <v>1900000</v>
      </c>
      <c r="J365" s="22">
        <v>1900000</v>
      </c>
      <c r="K365" s="22">
        <v>1900000</v>
      </c>
      <c r="L365" s="22">
        <v>1900000</v>
      </c>
      <c r="M365" s="22">
        <v>1900000</v>
      </c>
      <c r="N365" s="22">
        <v>1900000</v>
      </c>
      <c r="O365" s="22">
        <v>1900000</v>
      </c>
      <c r="P365" s="22">
        <v>1900000</v>
      </c>
      <c r="Q365" s="22">
        <v>0</v>
      </c>
      <c r="R365" s="22">
        <v>0</v>
      </c>
      <c r="S365" s="22">
        <v>0</v>
      </c>
      <c r="T365" s="22">
        <v>0</v>
      </c>
      <c r="U365" s="22">
        <f t="shared" ref="U365" si="118">(I365+J365+K365+L365+M365+N365+O365+P365+Q365+R365+S365+T365)/12</f>
        <v>1266666.6666666667</v>
      </c>
      <c r="V365" s="24">
        <f t="shared" si="114"/>
        <v>16466666.666666666</v>
      </c>
      <c r="W365" s="68">
        <f>SUM(V365,V366)</f>
        <v>16466666.666666666</v>
      </c>
    </row>
    <row r="366" spans="1:23" x14ac:dyDescent="0.25">
      <c r="A366" s="88"/>
      <c r="B366" s="88"/>
      <c r="C366" s="88"/>
      <c r="D366" s="105"/>
      <c r="E366" s="66"/>
      <c r="F366" s="2">
        <v>232</v>
      </c>
      <c r="G366" s="2" t="s">
        <v>31</v>
      </c>
      <c r="H366" s="92"/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  <c r="V366" s="24">
        <f t="shared" si="114"/>
        <v>0</v>
      </c>
      <c r="W366" s="58"/>
    </row>
    <row r="367" spans="1:23" x14ac:dyDescent="0.25">
      <c r="A367" s="88" t="s">
        <v>154</v>
      </c>
      <c r="B367" s="88"/>
      <c r="C367" s="88"/>
      <c r="D367" s="105">
        <v>0</v>
      </c>
      <c r="E367" s="65" t="s">
        <v>175</v>
      </c>
      <c r="F367" s="2">
        <v>144</v>
      </c>
      <c r="G367" s="2" t="s">
        <v>127</v>
      </c>
      <c r="H367" s="92">
        <v>3551237</v>
      </c>
      <c r="I367" s="22">
        <v>1000000</v>
      </c>
      <c r="J367" s="22">
        <v>1000000</v>
      </c>
      <c r="K367" s="22">
        <v>1000000</v>
      </c>
      <c r="L367" s="22">
        <v>1000000</v>
      </c>
      <c r="M367" s="22">
        <v>1000000</v>
      </c>
      <c r="N367" s="22">
        <v>1000000</v>
      </c>
      <c r="O367" s="22">
        <v>1000000</v>
      </c>
      <c r="P367" s="22">
        <v>1000000</v>
      </c>
      <c r="Q367" s="22">
        <v>1000000</v>
      </c>
      <c r="R367" s="22">
        <v>1000000</v>
      </c>
      <c r="S367" s="22">
        <v>1000000</v>
      </c>
      <c r="T367" s="22">
        <v>1000000</v>
      </c>
      <c r="U367" s="22">
        <f t="shared" ref="U367" si="119">(I367+J367+K367+L367+M367+N367+O367+P367+Q367+R367+S367+T367)/12</f>
        <v>1000000</v>
      </c>
      <c r="V367" s="24">
        <f t="shared" si="114"/>
        <v>13000000</v>
      </c>
      <c r="W367" s="68">
        <f>SUM(V367,V368)</f>
        <v>13000000</v>
      </c>
    </row>
    <row r="368" spans="1:23" x14ac:dyDescent="0.25">
      <c r="A368" s="88"/>
      <c r="B368" s="88"/>
      <c r="C368" s="88"/>
      <c r="D368" s="105"/>
      <c r="E368" s="66"/>
      <c r="F368" s="2">
        <v>232</v>
      </c>
      <c r="G368" s="2" t="s">
        <v>31</v>
      </c>
      <c r="H368" s="92"/>
      <c r="I368" s="22">
        <v>0</v>
      </c>
      <c r="J368" s="22">
        <v>0</v>
      </c>
      <c r="K368" s="22">
        <v>0</v>
      </c>
      <c r="L368" s="22">
        <v>0</v>
      </c>
      <c r="M368" s="22">
        <v>0</v>
      </c>
      <c r="N368" s="22">
        <v>0</v>
      </c>
      <c r="O368" s="22">
        <v>0</v>
      </c>
      <c r="P368" s="22">
        <v>0</v>
      </c>
      <c r="Q368" s="22">
        <v>0</v>
      </c>
      <c r="R368" s="22">
        <v>0</v>
      </c>
      <c r="S368" s="22">
        <v>0</v>
      </c>
      <c r="T368" s="22">
        <v>0</v>
      </c>
      <c r="U368" s="22">
        <v>0</v>
      </c>
      <c r="V368" s="24">
        <f t="shared" si="114"/>
        <v>0</v>
      </c>
      <c r="W368" s="58"/>
    </row>
    <row r="369" spans="1:23" x14ac:dyDescent="0.25">
      <c r="A369" s="88" t="s">
        <v>155</v>
      </c>
      <c r="B369" s="88"/>
      <c r="C369" s="88"/>
      <c r="D369" s="105">
        <v>0</v>
      </c>
      <c r="E369" s="65" t="s">
        <v>175</v>
      </c>
      <c r="F369" s="2">
        <v>144</v>
      </c>
      <c r="G369" s="2" t="s">
        <v>127</v>
      </c>
      <c r="H369" s="92">
        <v>3196358</v>
      </c>
      <c r="I369" s="22">
        <v>2200000</v>
      </c>
      <c r="J369" s="22">
        <v>2200000</v>
      </c>
      <c r="K369" s="22">
        <v>2200000</v>
      </c>
      <c r="L369" s="22">
        <v>2200000</v>
      </c>
      <c r="M369" s="22">
        <v>2200000</v>
      </c>
      <c r="N369" s="22">
        <v>2200000</v>
      </c>
      <c r="O369" s="22">
        <v>2200000</v>
      </c>
      <c r="P369" s="22">
        <v>2200000</v>
      </c>
      <c r="Q369" s="22">
        <v>2200000</v>
      </c>
      <c r="R369" s="22">
        <v>2200000</v>
      </c>
      <c r="S369" s="22">
        <v>2200000</v>
      </c>
      <c r="T369" s="22">
        <v>2200000</v>
      </c>
      <c r="U369" s="22">
        <f t="shared" ref="U369" si="120">(I369+J369+K369+L369+M369+N369+O369+P369+Q369+R369+S369+T369)/12</f>
        <v>2200000</v>
      </c>
      <c r="V369" s="24">
        <f t="shared" si="114"/>
        <v>28600000</v>
      </c>
      <c r="W369" s="68">
        <f>SUM(V369,V370)</f>
        <v>28600000</v>
      </c>
    </row>
    <row r="370" spans="1:23" x14ac:dyDescent="0.25">
      <c r="A370" s="88"/>
      <c r="B370" s="88"/>
      <c r="C370" s="88"/>
      <c r="D370" s="105"/>
      <c r="E370" s="66"/>
      <c r="F370" s="2">
        <v>232</v>
      </c>
      <c r="G370" s="2" t="s">
        <v>31</v>
      </c>
      <c r="H370" s="92"/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  <c r="V370" s="24">
        <f t="shared" si="114"/>
        <v>0</v>
      </c>
      <c r="W370" s="58"/>
    </row>
    <row r="371" spans="1:23" x14ac:dyDescent="0.25">
      <c r="A371" s="106" t="s">
        <v>156</v>
      </c>
      <c r="B371" s="106"/>
      <c r="C371" s="106"/>
      <c r="D371" s="105">
        <v>0</v>
      </c>
      <c r="E371" s="65" t="s">
        <v>175</v>
      </c>
      <c r="F371" s="2">
        <v>144</v>
      </c>
      <c r="G371" s="2" t="s">
        <v>127</v>
      </c>
      <c r="H371" s="92">
        <v>4966654</v>
      </c>
      <c r="I371" s="22">
        <v>3600000</v>
      </c>
      <c r="J371" s="22">
        <v>3600000</v>
      </c>
      <c r="K371" s="22">
        <v>3600000</v>
      </c>
      <c r="L371" s="22">
        <v>3600000</v>
      </c>
      <c r="M371" s="22">
        <v>3600000</v>
      </c>
      <c r="N371" s="22">
        <v>3600000</v>
      </c>
      <c r="O371" s="22">
        <v>3600000</v>
      </c>
      <c r="P371" s="22">
        <v>3600000</v>
      </c>
      <c r="Q371" s="22">
        <v>3600000</v>
      </c>
      <c r="R371" s="22">
        <v>3600000</v>
      </c>
      <c r="S371" s="22">
        <v>3600000</v>
      </c>
      <c r="T371" s="22">
        <v>3600000</v>
      </c>
      <c r="U371" s="22">
        <f t="shared" ref="U371" si="121">(I371+J371+K371+L371+M371+N371+O371+P371+Q371+R371+S371+T371)/12</f>
        <v>3600000</v>
      </c>
      <c r="V371" s="24">
        <f t="shared" si="114"/>
        <v>46800000</v>
      </c>
      <c r="W371" s="68">
        <f>SUM(V371,V372)</f>
        <v>46800000</v>
      </c>
    </row>
    <row r="372" spans="1:23" x14ac:dyDescent="0.25">
      <c r="A372" s="106"/>
      <c r="B372" s="106"/>
      <c r="C372" s="106"/>
      <c r="D372" s="105"/>
      <c r="E372" s="66"/>
      <c r="F372" s="2">
        <v>232</v>
      </c>
      <c r="G372" s="2" t="s">
        <v>31</v>
      </c>
      <c r="H372" s="92"/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22">
        <v>0</v>
      </c>
      <c r="O372" s="22">
        <v>0</v>
      </c>
      <c r="P372" s="22">
        <v>0</v>
      </c>
      <c r="Q372" s="22">
        <v>0</v>
      </c>
      <c r="R372" s="22">
        <v>0</v>
      </c>
      <c r="S372" s="22">
        <v>0</v>
      </c>
      <c r="T372" s="22">
        <v>0</v>
      </c>
      <c r="U372" s="22">
        <v>0</v>
      </c>
      <c r="V372" s="24">
        <f t="shared" si="114"/>
        <v>0</v>
      </c>
      <c r="W372" s="58"/>
    </row>
    <row r="373" spans="1:23" x14ac:dyDescent="0.25">
      <c r="A373" s="88" t="s">
        <v>191</v>
      </c>
      <c r="B373" s="88"/>
      <c r="C373" s="88"/>
      <c r="D373" s="105">
        <v>0</v>
      </c>
      <c r="E373" s="65" t="s">
        <v>175</v>
      </c>
      <c r="F373" s="2">
        <v>144</v>
      </c>
      <c r="G373" s="2" t="s">
        <v>127</v>
      </c>
      <c r="H373" s="92">
        <v>1592369</v>
      </c>
      <c r="I373" s="22">
        <v>1500000</v>
      </c>
      <c r="J373" s="22">
        <v>1500000</v>
      </c>
      <c r="K373" s="22">
        <v>1500000</v>
      </c>
      <c r="L373" s="22">
        <v>1500000</v>
      </c>
      <c r="M373" s="22">
        <v>1500000</v>
      </c>
      <c r="N373" s="22">
        <v>1500000</v>
      </c>
      <c r="O373" s="22">
        <v>1500000</v>
      </c>
      <c r="P373" s="22">
        <v>1500000</v>
      </c>
      <c r="Q373" s="22">
        <v>1500000</v>
      </c>
      <c r="R373" s="22">
        <v>1500000</v>
      </c>
      <c r="S373" s="22">
        <v>1500000</v>
      </c>
      <c r="T373" s="22">
        <v>1500000</v>
      </c>
      <c r="U373" s="22">
        <f t="shared" ref="U373" si="122">(I373+J373+K373+L373+M373+N373+O373+P373+Q373+R373+S373+T373)/12</f>
        <v>1500000</v>
      </c>
      <c r="V373" s="24">
        <f t="shared" si="114"/>
        <v>19500000</v>
      </c>
      <c r="W373" s="68">
        <f>SUM(V373,V374)</f>
        <v>19500000</v>
      </c>
    </row>
    <row r="374" spans="1:23" x14ac:dyDescent="0.25">
      <c r="A374" s="88"/>
      <c r="B374" s="88"/>
      <c r="C374" s="88"/>
      <c r="D374" s="105"/>
      <c r="E374" s="66"/>
      <c r="F374" s="2">
        <v>232</v>
      </c>
      <c r="G374" s="2" t="s">
        <v>31</v>
      </c>
      <c r="H374" s="92"/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  <c r="V374" s="24">
        <f t="shared" si="114"/>
        <v>0</v>
      </c>
      <c r="W374" s="58"/>
    </row>
    <row r="375" spans="1:23" x14ac:dyDescent="0.25">
      <c r="A375" s="88" t="s">
        <v>157</v>
      </c>
      <c r="B375" s="88"/>
      <c r="C375" s="88"/>
      <c r="D375" s="105">
        <v>0</v>
      </c>
      <c r="E375" s="65" t="s">
        <v>175</v>
      </c>
      <c r="F375" s="2">
        <v>144</v>
      </c>
      <c r="G375" s="2" t="s">
        <v>127</v>
      </c>
      <c r="H375" s="92">
        <v>2311612</v>
      </c>
      <c r="I375" s="22">
        <v>2000000</v>
      </c>
      <c r="J375" s="22">
        <v>2000000</v>
      </c>
      <c r="K375" s="22">
        <v>2000000</v>
      </c>
      <c r="L375" s="22">
        <v>2000000</v>
      </c>
      <c r="M375" s="22">
        <v>2000000</v>
      </c>
      <c r="N375" s="22">
        <v>2000000</v>
      </c>
      <c r="O375" s="22">
        <v>2000000</v>
      </c>
      <c r="P375" s="22">
        <v>2000000</v>
      </c>
      <c r="Q375" s="22">
        <v>2000000</v>
      </c>
      <c r="R375" s="22">
        <v>2000000</v>
      </c>
      <c r="S375" s="22">
        <v>2000000</v>
      </c>
      <c r="T375" s="22">
        <v>2000000</v>
      </c>
      <c r="U375" s="22">
        <f t="shared" ref="U375" si="123">(I375+J375+K375+L375+M375+N375+O375+P375+Q375+R375+S375+T375)/12</f>
        <v>2000000</v>
      </c>
      <c r="V375" s="24">
        <f t="shared" si="114"/>
        <v>26000000</v>
      </c>
      <c r="W375" s="68">
        <f>SUM(V375,V376)</f>
        <v>26000000</v>
      </c>
    </row>
    <row r="376" spans="1:23" x14ac:dyDescent="0.25">
      <c r="A376" s="88"/>
      <c r="B376" s="88"/>
      <c r="C376" s="88"/>
      <c r="D376" s="105"/>
      <c r="E376" s="66"/>
      <c r="F376" s="2">
        <v>232</v>
      </c>
      <c r="G376" s="2" t="s">
        <v>31</v>
      </c>
      <c r="H376" s="92"/>
      <c r="I376" s="22">
        <v>0</v>
      </c>
      <c r="J376" s="22">
        <v>0</v>
      </c>
      <c r="K376" s="22">
        <v>0</v>
      </c>
      <c r="L376" s="22">
        <v>0</v>
      </c>
      <c r="M376" s="22">
        <v>0</v>
      </c>
      <c r="N376" s="22">
        <v>0</v>
      </c>
      <c r="O376" s="22">
        <v>0</v>
      </c>
      <c r="P376" s="22">
        <v>0</v>
      </c>
      <c r="Q376" s="22">
        <v>0</v>
      </c>
      <c r="R376" s="22">
        <v>0</v>
      </c>
      <c r="S376" s="22">
        <v>0</v>
      </c>
      <c r="T376" s="22">
        <v>0</v>
      </c>
      <c r="U376" s="22">
        <v>0</v>
      </c>
      <c r="V376" s="24">
        <f t="shared" si="114"/>
        <v>0</v>
      </c>
      <c r="W376" s="58"/>
    </row>
    <row r="377" spans="1:23" x14ac:dyDescent="0.25">
      <c r="A377" s="88" t="s">
        <v>158</v>
      </c>
      <c r="B377" s="88"/>
      <c r="C377" s="88"/>
      <c r="D377" s="105">
        <v>0</v>
      </c>
      <c r="E377" s="65" t="s">
        <v>175</v>
      </c>
      <c r="F377" s="2">
        <v>144</v>
      </c>
      <c r="G377" s="2" t="s">
        <v>127</v>
      </c>
      <c r="H377" s="92">
        <v>5855298</v>
      </c>
      <c r="I377" s="22">
        <v>1300000</v>
      </c>
      <c r="J377" s="22">
        <v>1300000</v>
      </c>
      <c r="K377" s="22">
        <v>1300000</v>
      </c>
      <c r="L377" s="22">
        <v>1300000</v>
      </c>
      <c r="M377" s="22">
        <v>1300000</v>
      </c>
      <c r="N377" s="22">
        <v>1300000</v>
      </c>
      <c r="O377" s="22">
        <v>1300000</v>
      </c>
      <c r="P377" s="22">
        <v>1300000</v>
      </c>
      <c r="Q377" s="22">
        <v>1300000</v>
      </c>
      <c r="R377" s="22">
        <v>1300000</v>
      </c>
      <c r="S377" s="22">
        <v>1300000</v>
      </c>
      <c r="T377" s="22">
        <v>1300000</v>
      </c>
      <c r="U377" s="22">
        <f t="shared" ref="U377" si="124">(I377+J377+K377+L377+M377+N377+O377+P377+Q377+R377+S377+T377)/12</f>
        <v>1300000</v>
      </c>
      <c r="V377" s="24">
        <f t="shared" si="114"/>
        <v>16900000</v>
      </c>
      <c r="W377" s="68">
        <f>SUM(V377,V378)</f>
        <v>16900000</v>
      </c>
    </row>
    <row r="378" spans="1:23" x14ac:dyDescent="0.25">
      <c r="A378" s="88"/>
      <c r="B378" s="88"/>
      <c r="C378" s="88"/>
      <c r="D378" s="105"/>
      <c r="E378" s="66"/>
      <c r="F378" s="2">
        <v>232</v>
      </c>
      <c r="G378" s="2" t="s">
        <v>31</v>
      </c>
      <c r="H378" s="92"/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  <c r="V378" s="24">
        <f t="shared" si="114"/>
        <v>0</v>
      </c>
      <c r="W378" s="58"/>
    </row>
    <row r="379" spans="1:23" x14ac:dyDescent="0.25">
      <c r="A379" s="88" t="s">
        <v>159</v>
      </c>
      <c r="B379" s="88"/>
      <c r="C379" s="88"/>
      <c r="D379" s="105">
        <v>0</v>
      </c>
      <c r="E379" s="65" t="s">
        <v>175</v>
      </c>
      <c r="F379" s="2">
        <v>144</v>
      </c>
      <c r="G379" s="2" t="s">
        <v>127</v>
      </c>
      <c r="H379" s="92">
        <v>5876466</v>
      </c>
      <c r="I379" s="22">
        <v>2000000</v>
      </c>
      <c r="J379" s="22">
        <v>2000000</v>
      </c>
      <c r="K379" s="22">
        <v>2000000</v>
      </c>
      <c r="L379" s="22">
        <v>2000000</v>
      </c>
      <c r="M379" s="22">
        <v>2000000</v>
      </c>
      <c r="N379" s="22">
        <v>2000000</v>
      </c>
      <c r="O379" s="22">
        <v>2000000</v>
      </c>
      <c r="P379" s="22">
        <v>2000000</v>
      </c>
      <c r="Q379" s="22">
        <v>2000000</v>
      </c>
      <c r="R379" s="22">
        <v>2000000</v>
      </c>
      <c r="S379" s="22">
        <v>2000000</v>
      </c>
      <c r="T379" s="22">
        <v>2000000</v>
      </c>
      <c r="U379" s="22">
        <f t="shared" ref="U379" si="125">(I379+J379+K379+L379+M379+N379+O379+P379+Q379+R379+S379+T379)/12</f>
        <v>2000000</v>
      </c>
      <c r="V379" s="24">
        <f t="shared" si="114"/>
        <v>26000000</v>
      </c>
      <c r="W379" s="68">
        <f>SUM(V379,V380)</f>
        <v>26000000</v>
      </c>
    </row>
    <row r="380" spans="1:23" x14ac:dyDescent="0.25">
      <c r="A380" s="88"/>
      <c r="B380" s="88"/>
      <c r="C380" s="88"/>
      <c r="D380" s="105"/>
      <c r="E380" s="66"/>
      <c r="F380" s="2">
        <v>232</v>
      </c>
      <c r="G380" s="2" t="s">
        <v>31</v>
      </c>
      <c r="H380" s="92"/>
      <c r="I380" s="22">
        <v>0</v>
      </c>
      <c r="J380" s="22">
        <v>0</v>
      </c>
      <c r="K380" s="22">
        <v>0</v>
      </c>
      <c r="L380" s="22">
        <v>0</v>
      </c>
      <c r="M380" s="22">
        <v>0</v>
      </c>
      <c r="N380" s="22">
        <v>0</v>
      </c>
      <c r="O380" s="22">
        <v>0</v>
      </c>
      <c r="P380" s="22">
        <v>0</v>
      </c>
      <c r="Q380" s="22">
        <v>0</v>
      </c>
      <c r="R380" s="22">
        <v>0</v>
      </c>
      <c r="S380" s="22">
        <v>0</v>
      </c>
      <c r="T380" s="22">
        <v>0</v>
      </c>
      <c r="U380" s="22">
        <v>0</v>
      </c>
      <c r="V380" s="24">
        <f t="shared" si="114"/>
        <v>0</v>
      </c>
      <c r="W380" s="58"/>
    </row>
    <row r="381" spans="1:23" x14ac:dyDescent="0.25">
      <c r="A381" s="88" t="s">
        <v>160</v>
      </c>
      <c r="B381" s="88"/>
      <c r="C381" s="88"/>
      <c r="D381" s="105">
        <v>0</v>
      </c>
      <c r="E381" s="65" t="s">
        <v>175</v>
      </c>
      <c r="F381" s="2">
        <v>144</v>
      </c>
      <c r="G381" s="2" t="s">
        <v>127</v>
      </c>
      <c r="H381" s="92">
        <v>3190704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2000000</v>
      </c>
      <c r="S381" s="22">
        <v>2000000</v>
      </c>
      <c r="T381" s="22">
        <v>2000000</v>
      </c>
      <c r="U381" s="22">
        <f t="shared" ref="U381" si="126">(I381+J381+K381+L381+M381+N381+O381+P381+Q381+R381+S381+T381)/12</f>
        <v>500000</v>
      </c>
      <c r="V381" s="24">
        <f t="shared" si="114"/>
        <v>6500000</v>
      </c>
      <c r="W381" s="68">
        <f>SUM(V381,V382)</f>
        <v>6500000</v>
      </c>
    </row>
    <row r="382" spans="1:23" x14ac:dyDescent="0.25">
      <c r="A382" s="88"/>
      <c r="B382" s="88"/>
      <c r="C382" s="88"/>
      <c r="D382" s="105"/>
      <c r="E382" s="66"/>
      <c r="F382" s="2">
        <v>232</v>
      </c>
      <c r="G382" s="2" t="s">
        <v>31</v>
      </c>
      <c r="H382" s="92"/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  <c r="V382" s="24">
        <f t="shared" si="114"/>
        <v>0</v>
      </c>
      <c r="W382" s="58"/>
    </row>
    <row r="383" spans="1:23" x14ac:dyDescent="0.25">
      <c r="A383" s="88" t="s">
        <v>202</v>
      </c>
      <c r="B383" s="88"/>
      <c r="C383" s="88"/>
      <c r="D383" s="105">
        <v>0</v>
      </c>
      <c r="E383" s="65" t="s">
        <v>175</v>
      </c>
      <c r="F383" s="2">
        <v>144</v>
      </c>
      <c r="G383" s="2" t="s">
        <v>127</v>
      </c>
      <c r="H383" s="92">
        <v>5470397</v>
      </c>
      <c r="I383" s="22">
        <v>0</v>
      </c>
      <c r="J383" s="22">
        <v>0</v>
      </c>
      <c r="K383" s="22">
        <v>0</v>
      </c>
      <c r="L383" s="22">
        <v>0</v>
      </c>
      <c r="M383" s="22">
        <v>2000000</v>
      </c>
      <c r="N383" s="22">
        <v>2000000</v>
      </c>
      <c r="O383" s="22">
        <v>2000000</v>
      </c>
      <c r="P383" s="22">
        <v>2000000</v>
      </c>
      <c r="Q383" s="22">
        <v>2000000</v>
      </c>
      <c r="R383" s="22">
        <v>2000000</v>
      </c>
      <c r="S383" s="22">
        <v>2000000</v>
      </c>
      <c r="T383" s="22">
        <v>2000000</v>
      </c>
      <c r="U383" s="22">
        <f t="shared" ref="U383" si="127">(I383+J383+K383+L383+M383+N383+O383+P383+Q383+R383+S383+T383)/12</f>
        <v>1333333.3333333333</v>
      </c>
      <c r="V383" s="24">
        <f t="shared" si="114"/>
        <v>17333333.333333332</v>
      </c>
      <c r="W383" s="68">
        <f>SUM(V383,V384)</f>
        <v>17333333.333333332</v>
      </c>
    </row>
    <row r="384" spans="1:23" x14ac:dyDescent="0.25">
      <c r="A384" s="88"/>
      <c r="B384" s="88"/>
      <c r="C384" s="88"/>
      <c r="D384" s="105"/>
      <c r="E384" s="66"/>
      <c r="F384" s="2">
        <v>232</v>
      </c>
      <c r="G384" s="2" t="s">
        <v>31</v>
      </c>
      <c r="H384" s="92"/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0</v>
      </c>
      <c r="P384" s="22">
        <v>0</v>
      </c>
      <c r="Q384" s="22">
        <v>0</v>
      </c>
      <c r="R384" s="22">
        <v>0</v>
      </c>
      <c r="S384" s="22">
        <v>0</v>
      </c>
      <c r="T384" s="22">
        <v>0</v>
      </c>
      <c r="U384" s="22">
        <v>0</v>
      </c>
      <c r="V384" s="24">
        <f t="shared" si="114"/>
        <v>0</v>
      </c>
      <c r="W384" s="58"/>
    </row>
    <row r="385" spans="1:23" x14ac:dyDescent="0.25">
      <c r="A385" s="88" t="s">
        <v>161</v>
      </c>
      <c r="B385" s="88"/>
      <c r="C385" s="88"/>
      <c r="D385" s="105">
        <v>0</v>
      </c>
      <c r="E385" s="65" t="s">
        <v>175</v>
      </c>
      <c r="F385" s="2">
        <v>144</v>
      </c>
      <c r="G385" s="2" t="s">
        <v>127</v>
      </c>
      <c r="H385" s="92">
        <v>2381578</v>
      </c>
      <c r="I385" s="22">
        <v>2500000</v>
      </c>
      <c r="J385" s="22">
        <v>2500000</v>
      </c>
      <c r="K385" s="22">
        <v>2500000</v>
      </c>
      <c r="L385" s="22">
        <v>2500000</v>
      </c>
      <c r="M385" s="22">
        <v>2500000</v>
      </c>
      <c r="N385" s="22">
        <v>2500000</v>
      </c>
      <c r="O385" s="22">
        <v>2500000</v>
      </c>
      <c r="P385" s="22">
        <v>2500000</v>
      </c>
      <c r="Q385" s="22">
        <v>2500000</v>
      </c>
      <c r="R385" s="22">
        <v>2500000</v>
      </c>
      <c r="S385" s="22">
        <v>2500000</v>
      </c>
      <c r="T385" s="22">
        <v>2500000</v>
      </c>
      <c r="U385" s="22">
        <f t="shared" ref="U385" si="128">(I385+J385+K385+L385+M385+N385+O385+P385+Q385+R385+S385+T385)/12</f>
        <v>2500000</v>
      </c>
      <c r="V385" s="24">
        <f t="shared" si="114"/>
        <v>32500000</v>
      </c>
      <c r="W385" s="68">
        <f>SUM(V385,V386)</f>
        <v>32500000</v>
      </c>
    </row>
    <row r="386" spans="1:23" x14ac:dyDescent="0.25">
      <c r="A386" s="88"/>
      <c r="B386" s="88"/>
      <c r="C386" s="88"/>
      <c r="D386" s="105"/>
      <c r="E386" s="66"/>
      <c r="F386" s="2">
        <v>232</v>
      </c>
      <c r="G386" s="2" t="s">
        <v>31</v>
      </c>
      <c r="H386" s="92"/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  <c r="V386" s="24">
        <f t="shared" si="114"/>
        <v>0</v>
      </c>
      <c r="W386" s="58"/>
    </row>
    <row r="387" spans="1:23" x14ac:dyDescent="0.25">
      <c r="A387" s="88" t="s">
        <v>162</v>
      </c>
      <c r="B387" s="88"/>
      <c r="C387" s="88"/>
      <c r="D387" s="105">
        <v>0</v>
      </c>
      <c r="E387" s="65" t="s">
        <v>175</v>
      </c>
      <c r="F387" s="2">
        <v>144</v>
      </c>
      <c r="G387" s="2" t="s">
        <v>127</v>
      </c>
      <c r="H387" s="92">
        <v>4190737</v>
      </c>
      <c r="I387" s="22">
        <v>2500000</v>
      </c>
      <c r="J387" s="22">
        <v>2500000</v>
      </c>
      <c r="K387" s="22">
        <v>2500000</v>
      </c>
      <c r="L387" s="22">
        <v>2500000</v>
      </c>
      <c r="M387" s="22">
        <v>2500000</v>
      </c>
      <c r="N387" s="22">
        <v>2500000</v>
      </c>
      <c r="O387" s="22">
        <v>2500000</v>
      </c>
      <c r="P387" s="22">
        <v>2500000</v>
      </c>
      <c r="Q387" s="22">
        <v>2500000</v>
      </c>
      <c r="R387" s="22">
        <v>2500000</v>
      </c>
      <c r="S387" s="22">
        <v>2500000</v>
      </c>
      <c r="T387" s="22">
        <v>2500000</v>
      </c>
      <c r="U387" s="22">
        <f t="shared" ref="U387" si="129">(I387+J387+K387+L387+M387+N387+O387+P387+Q387+R387+S387+T387)/12</f>
        <v>2500000</v>
      </c>
      <c r="V387" s="24">
        <f t="shared" si="114"/>
        <v>32500000</v>
      </c>
      <c r="W387" s="68">
        <f>SUM(V387,V388)</f>
        <v>32500000</v>
      </c>
    </row>
    <row r="388" spans="1:23" x14ac:dyDescent="0.25">
      <c r="A388" s="88"/>
      <c r="B388" s="88"/>
      <c r="C388" s="88"/>
      <c r="D388" s="105"/>
      <c r="E388" s="66"/>
      <c r="F388" s="2">
        <v>232</v>
      </c>
      <c r="G388" s="2" t="s">
        <v>31</v>
      </c>
      <c r="H388" s="92"/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22">
        <v>0</v>
      </c>
      <c r="T388" s="22">
        <v>0</v>
      </c>
      <c r="U388" s="22">
        <v>0</v>
      </c>
      <c r="V388" s="24">
        <f t="shared" si="114"/>
        <v>0</v>
      </c>
      <c r="W388" s="58"/>
    </row>
    <row r="389" spans="1:23" x14ac:dyDescent="0.25">
      <c r="A389" s="88" t="s">
        <v>203</v>
      </c>
      <c r="B389" s="88"/>
      <c r="C389" s="88"/>
      <c r="D389" s="105">
        <v>0</v>
      </c>
      <c r="E389" s="65" t="s">
        <v>175</v>
      </c>
      <c r="F389" s="2">
        <v>144</v>
      </c>
      <c r="G389" s="2" t="s">
        <v>127</v>
      </c>
      <c r="H389" s="92">
        <v>1809033</v>
      </c>
      <c r="I389" s="22">
        <v>0</v>
      </c>
      <c r="J389" s="22">
        <v>0</v>
      </c>
      <c r="K389" s="22">
        <v>0</v>
      </c>
      <c r="L389" s="22">
        <v>1000000</v>
      </c>
      <c r="M389" s="22">
        <v>1000000</v>
      </c>
      <c r="N389" s="22">
        <v>1000000</v>
      </c>
      <c r="O389" s="22">
        <v>1000000</v>
      </c>
      <c r="P389" s="22">
        <v>1000000</v>
      </c>
      <c r="Q389" s="22">
        <v>1000000</v>
      </c>
      <c r="R389" s="22">
        <v>1000000</v>
      </c>
      <c r="S389" s="22">
        <v>1000000</v>
      </c>
      <c r="T389" s="22">
        <v>1000000</v>
      </c>
      <c r="U389" s="22">
        <f t="shared" ref="U389" si="130">(I389+J389+K389+L389+M389+N389+O389+P389+Q389+R389+S389+T389)/12</f>
        <v>750000</v>
      </c>
      <c r="V389" s="24">
        <f t="shared" si="114"/>
        <v>9750000</v>
      </c>
      <c r="W389" s="68">
        <f>SUM(V389,V390)</f>
        <v>9750000</v>
      </c>
    </row>
    <row r="390" spans="1:23" x14ac:dyDescent="0.25">
      <c r="A390" s="88"/>
      <c r="B390" s="88"/>
      <c r="C390" s="88"/>
      <c r="D390" s="105"/>
      <c r="E390" s="66"/>
      <c r="F390" s="2">
        <v>232</v>
      </c>
      <c r="G390" s="2" t="s">
        <v>31</v>
      </c>
      <c r="H390" s="92"/>
      <c r="I390" s="22">
        <v>0</v>
      </c>
      <c r="J390" s="22">
        <v>0</v>
      </c>
      <c r="K390" s="22">
        <v>0</v>
      </c>
      <c r="L390" s="36">
        <v>0</v>
      </c>
      <c r="M390" s="22">
        <v>0</v>
      </c>
      <c r="N390" s="22">
        <v>0</v>
      </c>
      <c r="O390" s="22">
        <v>0</v>
      </c>
      <c r="P390" s="36">
        <v>0</v>
      </c>
      <c r="Q390" s="22">
        <v>0</v>
      </c>
      <c r="R390" s="36">
        <v>0</v>
      </c>
      <c r="S390" s="36">
        <v>0</v>
      </c>
      <c r="T390" s="22">
        <v>0</v>
      </c>
      <c r="U390" s="22">
        <v>0</v>
      </c>
      <c r="V390" s="24">
        <f t="shared" si="114"/>
        <v>0</v>
      </c>
      <c r="W390" s="58"/>
    </row>
    <row r="391" spans="1:23" x14ac:dyDescent="0.25">
      <c r="A391" s="88" t="s">
        <v>163</v>
      </c>
      <c r="B391" s="88"/>
      <c r="C391" s="88"/>
      <c r="D391" s="105">
        <v>0</v>
      </c>
      <c r="E391" s="65" t="s">
        <v>175</v>
      </c>
      <c r="F391" s="2">
        <v>144</v>
      </c>
      <c r="G391" s="2" t="s">
        <v>127</v>
      </c>
      <c r="H391" s="92">
        <v>3553551</v>
      </c>
      <c r="I391" s="22">
        <v>1300000</v>
      </c>
      <c r="J391" s="22">
        <v>1300000</v>
      </c>
      <c r="K391" s="22">
        <v>1300000</v>
      </c>
      <c r="L391" s="22">
        <v>1300000</v>
      </c>
      <c r="M391" s="22">
        <v>1300000</v>
      </c>
      <c r="N391" s="22">
        <v>1300000</v>
      </c>
      <c r="O391" s="22">
        <v>1300000</v>
      </c>
      <c r="P391" s="22">
        <v>1300000</v>
      </c>
      <c r="Q391" s="22">
        <v>1300000</v>
      </c>
      <c r="R391" s="22">
        <v>1300000</v>
      </c>
      <c r="S391" s="22">
        <v>1300000</v>
      </c>
      <c r="T391" s="22">
        <v>1300000</v>
      </c>
      <c r="U391" s="22">
        <v>1300000</v>
      </c>
      <c r="V391" s="24">
        <f t="shared" si="114"/>
        <v>16900000</v>
      </c>
      <c r="W391" s="68">
        <f>SUM(V391,V392)</f>
        <v>16900000</v>
      </c>
    </row>
    <row r="392" spans="1:23" x14ac:dyDescent="0.25">
      <c r="A392" s="88"/>
      <c r="B392" s="88"/>
      <c r="C392" s="88"/>
      <c r="D392" s="105"/>
      <c r="E392" s="66"/>
      <c r="F392" s="2">
        <v>232</v>
      </c>
      <c r="G392" s="2" t="s">
        <v>31</v>
      </c>
      <c r="H392" s="92"/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0</v>
      </c>
      <c r="P392" s="22">
        <v>0</v>
      </c>
      <c r="Q392" s="22">
        <v>0</v>
      </c>
      <c r="R392" s="22">
        <v>0</v>
      </c>
      <c r="S392" s="22">
        <v>0</v>
      </c>
      <c r="T392" s="22">
        <v>0</v>
      </c>
      <c r="U392" s="22">
        <v>0</v>
      </c>
      <c r="V392" s="24">
        <f t="shared" si="114"/>
        <v>0</v>
      </c>
      <c r="W392" s="58"/>
    </row>
    <row r="393" spans="1:23" x14ac:dyDescent="0.25">
      <c r="A393" s="88" t="s">
        <v>164</v>
      </c>
      <c r="B393" s="88"/>
      <c r="C393" s="88"/>
      <c r="D393" s="105">
        <v>0</v>
      </c>
      <c r="E393" s="65" t="s">
        <v>175</v>
      </c>
      <c r="F393" s="2">
        <v>144</v>
      </c>
      <c r="G393" s="2" t="s">
        <v>127</v>
      </c>
      <c r="H393" s="92">
        <v>1481060</v>
      </c>
      <c r="I393" s="22">
        <v>2000000</v>
      </c>
      <c r="J393" s="22">
        <v>2000000</v>
      </c>
      <c r="K393" s="22">
        <v>2000000</v>
      </c>
      <c r="L393" s="22">
        <v>2000000</v>
      </c>
      <c r="M393" s="22">
        <v>2000000</v>
      </c>
      <c r="N393" s="22">
        <v>2000000</v>
      </c>
      <c r="O393" s="22">
        <v>2000000</v>
      </c>
      <c r="P393" s="22">
        <v>2000000</v>
      </c>
      <c r="Q393" s="22">
        <v>2000000</v>
      </c>
      <c r="R393" s="22">
        <v>2000000</v>
      </c>
      <c r="S393" s="22">
        <v>2000000</v>
      </c>
      <c r="T393" s="22">
        <v>2000000</v>
      </c>
      <c r="U393" s="22">
        <f t="shared" ref="U393" si="131">(I393+J393+K393+L393+M393+N393+O393+P393+Q393+R393+S393+T393)/12</f>
        <v>2000000</v>
      </c>
      <c r="V393" s="24">
        <f t="shared" si="114"/>
        <v>26000000</v>
      </c>
      <c r="W393" s="68">
        <f>SUM(V393,V394)</f>
        <v>26000000</v>
      </c>
    </row>
    <row r="394" spans="1:23" x14ac:dyDescent="0.25">
      <c r="A394" s="88"/>
      <c r="B394" s="88"/>
      <c r="C394" s="88"/>
      <c r="D394" s="105"/>
      <c r="E394" s="66"/>
      <c r="F394" s="2">
        <v>232</v>
      </c>
      <c r="G394" s="2" t="s">
        <v>31</v>
      </c>
      <c r="H394" s="92"/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  <c r="V394" s="24">
        <f t="shared" si="114"/>
        <v>0</v>
      </c>
      <c r="W394" s="58"/>
    </row>
    <row r="395" spans="1:23" x14ac:dyDescent="0.25">
      <c r="A395" s="58" t="s">
        <v>165</v>
      </c>
      <c r="B395" s="58"/>
      <c r="C395" s="58"/>
      <c r="D395" s="105">
        <v>0</v>
      </c>
      <c r="E395" s="65" t="s">
        <v>175</v>
      </c>
      <c r="F395" s="2">
        <v>145</v>
      </c>
      <c r="G395" s="2" t="s">
        <v>166</v>
      </c>
      <c r="H395" s="92">
        <v>785442</v>
      </c>
      <c r="I395" s="22">
        <v>5000000</v>
      </c>
      <c r="J395" s="22">
        <v>5000000</v>
      </c>
      <c r="K395" s="22">
        <v>5000000</v>
      </c>
      <c r="L395" s="22">
        <v>5000000</v>
      </c>
      <c r="M395" s="22">
        <v>5000000</v>
      </c>
      <c r="N395" s="22">
        <v>5000000</v>
      </c>
      <c r="O395" s="22">
        <v>5000000</v>
      </c>
      <c r="P395" s="22">
        <v>5000000</v>
      </c>
      <c r="Q395" s="22">
        <v>5000000</v>
      </c>
      <c r="R395" s="22">
        <v>5000000</v>
      </c>
      <c r="S395" s="22">
        <v>5000000</v>
      </c>
      <c r="T395" s="22">
        <v>5000000</v>
      </c>
      <c r="U395" s="22">
        <f>(I395+J395+K395+L395+M395+N395+O395+P395+Q395+R395+S395+T395)/12</f>
        <v>5000000</v>
      </c>
      <c r="V395" s="24">
        <f t="shared" si="114"/>
        <v>65000000</v>
      </c>
      <c r="W395" s="68">
        <f>SUM(V395,V396)</f>
        <v>65000000</v>
      </c>
    </row>
    <row r="396" spans="1:23" x14ac:dyDescent="0.25">
      <c r="A396" s="58"/>
      <c r="B396" s="58"/>
      <c r="C396" s="58"/>
      <c r="D396" s="105"/>
      <c r="E396" s="66"/>
      <c r="F396" s="2">
        <v>232</v>
      </c>
      <c r="G396" s="2" t="s">
        <v>31</v>
      </c>
      <c r="H396" s="92"/>
      <c r="I396" s="22">
        <v>0</v>
      </c>
      <c r="J396" s="22">
        <v>0</v>
      </c>
      <c r="K396" s="22">
        <v>0</v>
      </c>
      <c r="L396" s="35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0</v>
      </c>
      <c r="S396" s="22">
        <v>0</v>
      </c>
      <c r="T396" s="22">
        <v>0</v>
      </c>
      <c r="U396" s="22">
        <v>0</v>
      </c>
      <c r="V396" s="24">
        <f t="shared" si="114"/>
        <v>0</v>
      </c>
      <c r="W396" s="58"/>
    </row>
    <row r="397" spans="1:23" s="9" customFormat="1" x14ac:dyDescent="0.25">
      <c r="A397" s="58" t="s">
        <v>204</v>
      </c>
      <c r="B397" s="58"/>
      <c r="C397" s="58"/>
      <c r="D397" s="105">
        <v>0</v>
      </c>
      <c r="E397" s="65" t="s">
        <v>175</v>
      </c>
      <c r="F397" s="2">
        <v>145</v>
      </c>
      <c r="G397" s="2" t="s">
        <v>127</v>
      </c>
      <c r="H397" s="92">
        <v>1333561</v>
      </c>
      <c r="I397" s="22">
        <v>0</v>
      </c>
      <c r="J397" s="22">
        <v>0</v>
      </c>
      <c r="K397" s="22">
        <v>1500000</v>
      </c>
      <c r="L397" s="22">
        <v>1500000</v>
      </c>
      <c r="M397" s="22">
        <v>1500000</v>
      </c>
      <c r="N397" s="22">
        <v>1500000</v>
      </c>
      <c r="O397" s="22">
        <v>1500000</v>
      </c>
      <c r="P397" s="22">
        <v>1500000</v>
      </c>
      <c r="Q397" s="22">
        <v>1500000</v>
      </c>
      <c r="R397" s="22">
        <v>1500000</v>
      </c>
      <c r="S397" s="22">
        <v>1500000</v>
      </c>
      <c r="T397" s="22">
        <v>1500000</v>
      </c>
      <c r="U397" s="22">
        <f t="shared" ref="U397" si="132">(I397+J397+K397+L397+M397+N397+O397+P397+Q397+R397+S397+T397)/12</f>
        <v>1250000</v>
      </c>
      <c r="V397" s="24">
        <f t="shared" ref="V397:V451" si="133">SUM(I397:U397)</f>
        <v>16250000</v>
      </c>
      <c r="W397" s="68">
        <f>SUM(V397,V398)</f>
        <v>16250000</v>
      </c>
    </row>
    <row r="398" spans="1:23" s="9" customFormat="1" x14ac:dyDescent="0.25">
      <c r="A398" s="58"/>
      <c r="B398" s="58"/>
      <c r="C398" s="58"/>
      <c r="D398" s="105"/>
      <c r="E398" s="66"/>
      <c r="F398" s="2">
        <v>232</v>
      </c>
      <c r="G398" s="2" t="s">
        <v>31</v>
      </c>
      <c r="H398" s="92"/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  <c r="V398" s="24">
        <f t="shared" si="133"/>
        <v>0</v>
      </c>
      <c r="W398" s="58"/>
    </row>
    <row r="399" spans="1:23" s="9" customFormat="1" x14ac:dyDescent="0.25">
      <c r="A399" s="58" t="s">
        <v>167</v>
      </c>
      <c r="B399" s="58"/>
      <c r="C399" s="58"/>
      <c r="D399" s="105">
        <v>0</v>
      </c>
      <c r="E399" s="65" t="s">
        <v>175</v>
      </c>
      <c r="F399" s="2">
        <v>145</v>
      </c>
      <c r="G399" s="2" t="s">
        <v>166</v>
      </c>
      <c r="H399" s="92">
        <v>2475786</v>
      </c>
      <c r="I399" s="22">
        <v>5000000</v>
      </c>
      <c r="J399" s="22">
        <v>5000000</v>
      </c>
      <c r="K399" s="22">
        <v>5000000</v>
      </c>
      <c r="L399" s="22">
        <v>5000000</v>
      </c>
      <c r="M399" s="22">
        <v>5000000</v>
      </c>
      <c r="N399" s="22">
        <v>5000000</v>
      </c>
      <c r="O399" s="22">
        <v>5000000</v>
      </c>
      <c r="P399" s="22">
        <v>5000000</v>
      </c>
      <c r="Q399" s="22">
        <v>5000000</v>
      </c>
      <c r="R399" s="22">
        <v>5000000</v>
      </c>
      <c r="S399" s="22">
        <v>5000000</v>
      </c>
      <c r="T399" s="22">
        <v>5000000</v>
      </c>
      <c r="U399" s="22">
        <f t="shared" ref="U399" si="134">(I399+J399+K399+L399+M399+N399+O399+P399+Q399+R399+S399+T399)/12</f>
        <v>5000000</v>
      </c>
      <c r="V399" s="24">
        <f t="shared" si="133"/>
        <v>65000000</v>
      </c>
      <c r="W399" s="68">
        <f>SUM(V399,V400)</f>
        <v>65000000</v>
      </c>
    </row>
    <row r="400" spans="1:23" s="9" customFormat="1" x14ac:dyDescent="0.25">
      <c r="A400" s="58"/>
      <c r="B400" s="58"/>
      <c r="C400" s="58"/>
      <c r="D400" s="105"/>
      <c r="E400" s="66"/>
      <c r="F400" s="2">
        <v>232</v>
      </c>
      <c r="G400" s="2" t="s">
        <v>31</v>
      </c>
      <c r="H400" s="92"/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22">
        <v>0</v>
      </c>
      <c r="T400" s="22">
        <v>0</v>
      </c>
      <c r="U400" s="22">
        <v>0</v>
      </c>
      <c r="V400" s="24">
        <f t="shared" si="133"/>
        <v>0</v>
      </c>
      <c r="W400" s="58"/>
    </row>
    <row r="401" spans="1:23" s="9" customFormat="1" x14ac:dyDescent="0.25">
      <c r="A401" s="88" t="s">
        <v>168</v>
      </c>
      <c r="B401" s="88"/>
      <c r="C401" s="88"/>
      <c r="D401" s="105">
        <v>0</v>
      </c>
      <c r="E401" s="65" t="s">
        <v>175</v>
      </c>
      <c r="F401" s="2">
        <v>145</v>
      </c>
      <c r="G401" s="2" t="s">
        <v>166</v>
      </c>
      <c r="H401" s="92">
        <v>1364182</v>
      </c>
      <c r="I401" s="22">
        <v>5000000</v>
      </c>
      <c r="J401" s="22">
        <v>5000000</v>
      </c>
      <c r="K401" s="22">
        <v>5000000</v>
      </c>
      <c r="L401" s="22">
        <v>5000000</v>
      </c>
      <c r="M401" s="22">
        <v>5000000</v>
      </c>
      <c r="N401" s="22">
        <v>5000000</v>
      </c>
      <c r="O401" s="22">
        <v>5000000</v>
      </c>
      <c r="P401" s="22">
        <v>5000000</v>
      </c>
      <c r="Q401" s="22">
        <v>5000000</v>
      </c>
      <c r="R401" s="22">
        <v>5000000</v>
      </c>
      <c r="S401" s="22">
        <v>5000000</v>
      </c>
      <c r="T401" s="22">
        <v>5000000</v>
      </c>
      <c r="U401" s="22">
        <f t="shared" ref="U401" si="135">(I401+J401+K401+L401+M401+N401+O401+P401+Q401+R401+S401+T401)/12</f>
        <v>5000000</v>
      </c>
      <c r="V401" s="24">
        <f t="shared" si="133"/>
        <v>65000000</v>
      </c>
      <c r="W401" s="68">
        <f>SUM(V401,V402)</f>
        <v>65000000</v>
      </c>
    </row>
    <row r="402" spans="1:23" s="9" customFormat="1" x14ac:dyDescent="0.25">
      <c r="A402" s="88"/>
      <c r="B402" s="88"/>
      <c r="C402" s="88"/>
      <c r="D402" s="105"/>
      <c r="E402" s="66"/>
      <c r="F402" s="2">
        <v>232</v>
      </c>
      <c r="G402" s="2" t="s">
        <v>31</v>
      </c>
      <c r="H402" s="92"/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  <c r="V402" s="24">
        <f t="shared" si="133"/>
        <v>0</v>
      </c>
      <c r="W402" s="58"/>
    </row>
    <row r="403" spans="1:23" s="9" customFormat="1" x14ac:dyDescent="0.25">
      <c r="A403" s="88" t="s">
        <v>205</v>
      </c>
      <c r="B403" s="88"/>
      <c r="C403" s="88"/>
      <c r="D403" s="105">
        <v>0</v>
      </c>
      <c r="E403" s="65" t="s">
        <v>175</v>
      </c>
      <c r="F403" s="2">
        <v>145</v>
      </c>
      <c r="G403" s="2" t="s">
        <v>127</v>
      </c>
      <c r="H403" s="92">
        <v>6846026</v>
      </c>
      <c r="I403" s="22">
        <v>0</v>
      </c>
      <c r="J403" s="22">
        <v>0</v>
      </c>
      <c r="K403" s="22">
        <v>0</v>
      </c>
      <c r="L403" s="22">
        <v>1500000</v>
      </c>
      <c r="M403" s="22">
        <v>1500000</v>
      </c>
      <c r="N403" s="22">
        <v>1500000</v>
      </c>
      <c r="O403" s="22">
        <v>1500000</v>
      </c>
      <c r="P403" s="22">
        <v>1500000</v>
      </c>
      <c r="Q403" s="22">
        <v>1500000</v>
      </c>
      <c r="R403" s="22">
        <v>1500000</v>
      </c>
      <c r="S403" s="22">
        <v>1500000</v>
      </c>
      <c r="T403" s="22">
        <v>1500000</v>
      </c>
      <c r="U403" s="22">
        <f t="shared" ref="U403" si="136">(I403+J403+K403+L403+M403+N403+O403+P403+Q403+R403+S403+T403)/12</f>
        <v>1125000</v>
      </c>
      <c r="V403" s="24">
        <f t="shared" si="133"/>
        <v>14625000</v>
      </c>
      <c r="W403" s="68">
        <f>SUM(V403,V404)</f>
        <v>14625000</v>
      </c>
    </row>
    <row r="404" spans="1:23" s="9" customFormat="1" x14ac:dyDescent="0.25">
      <c r="A404" s="88"/>
      <c r="B404" s="88"/>
      <c r="C404" s="88"/>
      <c r="D404" s="105"/>
      <c r="E404" s="66"/>
      <c r="F404" s="2">
        <v>232</v>
      </c>
      <c r="G404" s="2" t="s">
        <v>31</v>
      </c>
      <c r="H404" s="92"/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0</v>
      </c>
      <c r="S404" s="22">
        <v>0</v>
      </c>
      <c r="T404" s="22">
        <v>0</v>
      </c>
      <c r="U404" s="22">
        <v>0</v>
      </c>
      <c r="V404" s="24">
        <f t="shared" si="133"/>
        <v>0</v>
      </c>
      <c r="W404" s="58"/>
    </row>
    <row r="405" spans="1:23" s="9" customFormat="1" x14ac:dyDescent="0.25">
      <c r="A405" s="88" t="s">
        <v>206</v>
      </c>
      <c r="B405" s="88"/>
      <c r="C405" s="88"/>
      <c r="D405" s="105">
        <v>0</v>
      </c>
      <c r="E405" s="65" t="s">
        <v>175</v>
      </c>
      <c r="F405" s="2">
        <v>145</v>
      </c>
      <c r="G405" s="2" t="s">
        <v>127</v>
      </c>
      <c r="H405" s="92">
        <v>4854242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5000000</v>
      </c>
      <c r="P405" s="22">
        <v>5000000</v>
      </c>
      <c r="Q405" s="22">
        <v>5000000</v>
      </c>
      <c r="R405" s="22">
        <v>5000000</v>
      </c>
      <c r="S405" s="22">
        <v>5000000</v>
      </c>
      <c r="T405" s="22">
        <v>5000000</v>
      </c>
      <c r="U405" s="22">
        <f t="shared" ref="U405" si="137">(I405+J405+K405+L405+M405+N405+O405+P405+Q405+R405+S405+T405)/12</f>
        <v>2500000</v>
      </c>
      <c r="V405" s="24">
        <f t="shared" si="133"/>
        <v>32500000</v>
      </c>
      <c r="W405" s="68">
        <f>SUM(V405,V406)</f>
        <v>32500000</v>
      </c>
    </row>
    <row r="406" spans="1:23" s="9" customFormat="1" x14ac:dyDescent="0.25">
      <c r="A406" s="88"/>
      <c r="B406" s="88"/>
      <c r="C406" s="88"/>
      <c r="D406" s="105"/>
      <c r="E406" s="66"/>
      <c r="F406" s="2">
        <v>232</v>
      </c>
      <c r="G406" s="2" t="s">
        <v>31</v>
      </c>
      <c r="H406" s="92"/>
      <c r="I406" s="22">
        <v>0</v>
      </c>
      <c r="J406" s="22">
        <v>0</v>
      </c>
      <c r="K406" s="22">
        <v>0</v>
      </c>
      <c r="L406" s="35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  <c r="V406" s="24">
        <f t="shared" si="133"/>
        <v>0</v>
      </c>
      <c r="W406" s="58"/>
    </row>
    <row r="407" spans="1:23" s="9" customFormat="1" x14ac:dyDescent="0.25">
      <c r="A407" s="88" t="s">
        <v>169</v>
      </c>
      <c r="B407" s="88"/>
      <c r="C407" s="88"/>
      <c r="D407" s="105">
        <v>0</v>
      </c>
      <c r="E407" s="65" t="s">
        <v>175</v>
      </c>
      <c r="F407" s="2">
        <v>144</v>
      </c>
      <c r="G407" s="2" t="s">
        <v>127</v>
      </c>
      <c r="H407" s="92">
        <v>3794874</v>
      </c>
      <c r="I407" s="22">
        <v>3500000</v>
      </c>
      <c r="J407" s="22">
        <v>3500000</v>
      </c>
      <c r="K407" s="22">
        <v>3500000</v>
      </c>
      <c r="L407" s="22">
        <v>3500000</v>
      </c>
      <c r="M407" s="22">
        <v>3500000</v>
      </c>
      <c r="N407" s="22">
        <v>3500000</v>
      </c>
      <c r="O407" s="22">
        <v>3500000</v>
      </c>
      <c r="P407" s="22">
        <v>3500000</v>
      </c>
      <c r="Q407" s="22">
        <v>3500000</v>
      </c>
      <c r="R407" s="22">
        <v>3500000</v>
      </c>
      <c r="S407" s="22">
        <v>3500000</v>
      </c>
      <c r="T407" s="22">
        <v>3500000</v>
      </c>
      <c r="U407" s="22">
        <f t="shared" ref="U407" si="138">(I407+J407+K407+L407+M407+N407+O407+P407+Q407+R407+S407+T407)/12</f>
        <v>3500000</v>
      </c>
      <c r="V407" s="24">
        <f t="shared" si="133"/>
        <v>45500000</v>
      </c>
      <c r="W407" s="68">
        <f>SUM(V407,V408)</f>
        <v>45500000</v>
      </c>
    </row>
    <row r="408" spans="1:23" s="9" customFormat="1" x14ac:dyDescent="0.25">
      <c r="A408" s="88"/>
      <c r="B408" s="88"/>
      <c r="C408" s="88"/>
      <c r="D408" s="105"/>
      <c r="E408" s="66"/>
      <c r="F408" s="2">
        <v>232</v>
      </c>
      <c r="G408" s="2" t="s">
        <v>31</v>
      </c>
      <c r="H408" s="92"/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v>0</v>
      </c>
      <c r="Q408" s="22">
        <v>0</v>
      </c>
      <c r="R408" s="22">
        <v>0</v>
      </c>
      <c r="S408" s="22">
        <v>0</v>
      </c>
      <c r="T408" s="22">
        <v>0</v>
      </c>
      <c r="U408" s="22">
        <v>0</v>
      </c>
      <c r="V408" s="24">
        <f t="shared" si="133"/>
        <v>0</v>
      </c>
      <c r="W408" s="58"/>
    </row>
    <row r="409" spans="1:23" s="9" customFormat="1" x14ac:dyDescent="0.25">
      <c r="A409" s="88" t="s">
        <v>170</v>
      </c>
      <c r="B409" s="88"/>
      <c r="C409" s="88"/>
      <c r="D409" s="105">
        <v>0</v>
      </c>
      <c r="E409" s="65" t="s">
        <v>175</v>
      </c>
      <c r="F409" s="2">
        <v>145</v>
      </c>
      <c r="G409" s="2" t="s">
        <v>166</v>
      </c>
      <c r="H409" s="92">
        <v>2886861</v>
      </c>
      <c r="I409" s="22">
        <v>5000000</v>
      </c>
      <c r="J409" s="22">
        <v>5000000</v>
      </c>
      <c r="K409" s="22">
        <v>5000000</v>
      </c>
      <c r="L409" s="22">
        <v>5000000</v>
      </c>
      <c r="M409" s="22">
        <v>5000000</v>
      </c>
      <c r="N409" s="22">
        <v>5000000</v>
      </c>
      <c r="O409" s="22">
        <v>5000000</v>
      </c>
      <c r="P409" s="22">
        <v>5000000</v>
      </c>
      <c r="Q409" s="22">
        <v>5000000</v>
      </c>
      <c r="R409" s="22">
        <v>5000000</v>
      </c>
      <c r="S409" s="22">
        <v>5000000</v>
      </c>
      <c r="T409" s="22">
        <v>5000000</v>
      </c>
      <c r="U409" s="22">
        <f t="shared" ref="U409" si="139">(I409+J409+K409+L409+M409+N409+O409+P409+Q409+R409+S409+T409)/12</f>
        <v>5000000</v>
      </c>
      <c r="V409" s="24">
        <f t="shared" si="133"/>
        <v>65000000</v>
      </c>
      <c r="W409" s="68">
        <f>SUM(V409,V410)</f>
        <v>65000000</v>
      </c>
    </row>
    <row r="410" spans="1:23" s="9" customFormat="1" x14ac:dyDescent="0.25">
      <c r="A410" s="88"/>
      <c r="B410" s="88"/>
      <c r="C410" s="88"/>
      <c r="D410" s="105"/>
      <c r="E410" s="66"/>
      <c r="F410" s="2">
        <v>232</v>
      </c>
      <c r="G410" s="2" t="s">
        <v>31</v>
      </c>
      <c r="H410" s="92"/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  <c r="V410" s="24">
        <f t="shared" si="133"/>
        <v>0</v>
      </c>
      <c r="W410" s="58"/>
    </row>
    <row r="411" spans="1:23" s="9" customFormat="1" x14ac:dyDescent="0.25">
      <c r="A411" s="58" t="s">
        <v>171</v>
      </c>
      <c r="B411" s="58"/>
      <c r="C411" s="58"/>
      <c r="D411" s="105">
        <v>0</v>
      </c>
      <c r="E411" s="65" t="s">
        <v>175</v>
      </c>
      <c r="F411" s="2">
        <v>145</v>
      </c>
      <c r="G411" s="2" t="s">
        <v>166</v>
      </c>
      <c r="H411" s="92">
        <v>3657002</v>
      </c>
      <c r="I411" s="22">
        <v>4800000</v>
      </c>
      <c r="J411" s="22">
        <v>4800000</v>
      </c>
      <c r="K411" s="22">
        <v>4800000</v>
      </c>
      <c r="L411" s="22">
        <v>4800000</v>
      </c>
      <c r="M411" s="22">
        <v>4800000</v>
      </c>
      <c r="N411" s="22">
        <v>4800000</v>
      </c>
      <c r="O411" s="22">
        <v>4800000</v>
      </c>
      <c r="P411" s="22">
        <v>4800000</v>
      </c>
      <c r="Q411" s="22">
        <v>4800000</v>
      </c>
      <c r="R411" s="22">
        <v>4800000</v>
      </c>
      <c r="S411" s="22">
        <v>4800000</v>
      </c>
      <c r="T411" s="22">
        <v>4800000</v>
      </c>
      <c r="U411" s="22">
        <f>(I411+J411+K411+L411+M411+N411+O411+P411+Q411+R411+S411+T411)/12</f>
        <v>4800000</v>
      </c>
      <c r="V411" s="24">
        <f t="shared" si="133"/>
        <v>62400000</v>
      </c>
      <c r="W411" s="68">
        <f>SUM(V411,V412)</f>
        <v>62400000</v>
      </c>
    </row>
    <row r="412" spans="1:23" s="9" customFormat="1" ht="15.75" thickBot="1" x14ac:dyDescent="0.3">
      <c r="A412" s="58"/>
      <c r="B412" s="58"/>
      <c r="C412" s="58"/>
      <c r="D412" s="105"/>
      <c r="E412" s="66"/>
      <c r="F412" s="2">
        <v>232</v>
      </c>
      <c r="G412" s="2" t="s">
        <v>31</v>
      </c>
      <c r="H412" s="92"/>
      <c r="I412" s="22">
        <v>0</v>
      </c>
      <c r="J412" s="22">
        <v>0</v>
      </c>
      <c r="K412" s="22">
        <v>0</v>
      </c>
      <c r="L412" s="35">
        <v>0</v>
      </c>
      <c r="M412" s="22">
        <v>0</v>
      </c>
      <c r="N412" s="22">
        <v>0</v>
      </c>
      <c r="O412" s="22">
        <v>0</v>
      </c>
      <c r="P412" s="35">
        <v>0</v>
      </c>
      <c r="Q412" s="22">
        <v>0</v>
      </c>
      <c r="R412" s="22">
        <v>0</v>
      </c>
      <c r="S412" s="35">
        <v>0</v>
      </c>
      <c r="T412" s="22">
        <v>0</v>
      </c>
      <c r="U412" s="22">
        <v>0</v>
      </c>
      <c r="V412" s="24">
        <f t="shared" si="133"/>
        <v>0</v>
      </c>
      <c r="W412" s="58"/>
    </row>
    <row r="413" spans="1:23" s="9" customFormat="1" ht="16.5" thickTop="1" thickBot="1" x14ac:dyDescent="0.3">
      <c r="A413" s="69" t="s">
        <v>207</v>
      </c>
      <c r="B413" s="59"/>
      <c r="C413" s="60"/>
      <c r="D413" s="63">
        <v>0</v>
      </c>
      <c r="E413" s="65" t="s">
        <v>175</v>
      </c>
      <c r="F413" s="26">
        <v>145</v>
      </c>
      <c r="G413" s="26" t="s">
        <v>127</v>
      </c>
      <c r="H413" s="71">
        <v>4917694</v>
      </c>
      <c r="I413" s="47">
        <v>0</v>
      </c>
      <c r="J413" s="47">
        <v>0</v>
      </c>
      <c r="K413" s="47">
        <v>0</v>
      </c>
      <c r="L413" s="47">
        <v>0</v>
      </c>
      <c r="M413" s="47">
        <v>0</v>
      </c>
      <c r="N413" s="47">
        <v>0</v>
      </c>
      <c r="O413" s="47">
        <v>2000000</v>
      </c>
      <c r="P413" s="47">
        <v>2000000</v>
      </c>
      <c r="Q413" s="47">
        <v>2000000</v>
      </c>
      <c r="R413" s="47">
        <v>2000000</v>
      </c>
      <c r="S413" s="47">
        <v>2000000</v>
      </c>
      <c r="T413" s="47">
        <v>2000000</v>
      </c>
      <c r="U413" s="47">
        <f t="shared" ref="U413" si="140">(I413+J413+K413+L413+M413+N413+O413+P413+Q413+R413+S413+T413)/12</f>
        <v>1000000</v>
      </c>
      <c r="V413" s="24">
        <f>SUM(I413:U413)</f>
        <v>13000000</v>
      </c>
      <c r="W413" s="68">
        <f>SUM(V413,V414)</f>
        <v>13000000</v>
      </c>
    </row>
    <row r="414" spans="1:23" s="9" customFormat="1" ht="16.5" thickTop="1" thickBot="1" x14ac:dyDescent="0.3">
      <c r="A414" s="70"/>
      <c r="B414" s="61"/>
      <c r="C414" s="62"/>
      <c r="D414" s="64"/>
      <c r="E414" s="66"/>
      <c r="F414" s="26">
        <v>232</v>
      </c>
      <c r="G414" s="26" t="s">
        <v>31</v>
      </c>
      <c r="H414" s="72"/>
      <c r="I414" s="22">
        <v>0</v>
      </c>
      <c r="J414" s="22">
        <v>0</v>
      </c>
      <c r="K414" s="22">
        <v>0</v>
      </c>
      <c r="L414" s="35">
        <v>0</v>
      </c>
      <c r="M414" s="22">
        <v>0</v>
      </c>
      <c r="N414" s="22">
        <v>0</v>
      </c>
      <c r="O414" s="22">
        <v>0</v>
      </c>
      <c r="P414" s="35">
        <v>0</v>
      </c>
      <c r="Q414" s="22">
        <v>0</v>
      </c>
      <c r="R414" s="22">
        <v>0</v>
      </c>
      <c r="S414" s="35">
        <v>0</v>
      </c>
      <c r="T414" s="22">
        <v>0</v>
      </c>
      <c r="U414" s="22">
        <v>0</v>
      </c>
      <c r="V414" s="24">
        <v>0</v>
      </c>
      <c r="W414" s="58"/>
    </row>
    <row r="415" spans="1:23" s="9" customFormat="1" ht="16.5" thickTop="1" thickBot="1" x14ac:dyDescent="0.3">
      <c r="A415" s="69" t="s">
        <v>77</v>
      </c>
      <c r="B415" s="59"/>
      <c r="C415" s="60"/>
      <c r="D415" s="63">
        <v>0</v>
      </c>
      <c r="E415" s="65" t="s">
        <v>175</v>
      </c>
      <c r="F415" s="26">
        <v>145</v>
      </c>
      <c r="G415" s="26" t="s">
        <v>166</v>
      </c>
      <c r="H415" s="71">
        <v>4872379</v>
      </c>
      <c r="I415" s="53">
        <v>4500000</v>
      </c>
      <c r="J415" s="53">
        <v>4500000</v>
      </c>
      <c r="K415" s="53">
        <v>4500000</v>
      </c>
      <c r="L415" s="53">
        <v>4500000</v>
      </c>
      <c r="M415" s="53">
        <v>4500000</v>
      </c>
      <c r="N415" s="53">
        <v>4500000</v>
      </c>
      <c r="O415" s="53">
        <v>4500000</v>
      </c>
      <c r="P415" s="53">
        <v>4500000</v>
      </c>
      <c r="Q415" s="53">
        <v>4500000</v>
      </c>
      <c r="R415" s="53">
        <v>4500000</v>
      </c>
      <c r="S415" s="53">
        <v>4500000</v>
      </c>
      <c r="T415" s="53">
        <v>4500000</v>
      </c>
      <c r="U415" s="47">
        <f t="shared" ref="U415" si="141">(I415+J415+K415+L415+M415+N415+O415+P415+Q415+R415+S415+T415)/12</f>
        <v>4500000</v>
      </c>
      <c r="V415" s="24">
        <f>SUM(I415:U415)</f>
        <v>58500000</v>
      </c>
      <c r="W415" s="68">
        <f>SUM(V415,V416)</f>
        <v>58500000</v>
      </c>
    </row>
    <row r="416" spans="1:23" ht="16.5" thickTop="1" thickBot="1" x14ac:dyDescent="0.3">
      <c r="A416" s="70"/>
      <c r="B416" s="61"/>
      <c r="C416" s="62"/>
      <c r="D416" s="64"/>
      <c r="E416" s="66"/>
      <c r="F416" s="26">
        <v>232</v>
      </c>
      <c r="G416" s="26" t="s">
        <v>31</v>
      </c>
      <c r="H416" s="72"/>
      <c r="I416" s="22">
        <v>0</v>
      </c>
      <c r="J416" s="22">
        <v>0</v>
      </c>
      <c r="K416" s="22">
        <v>0</v>
      </c>
      <c r="L416" s="35">
        <v>0</v>
      </c>
      <c r="M416" s="22">
        <v>0</v>
      </c>
      <c r="N416" s="22">
        <v>0</v>
      </c>
      <c r="O416" s="22">
        <v>0</v>
      </c>
      <c r="P416" s="35">
        <v>0</v>
      </c>
      <c r="Q416" s="22">
        <v>0</v>
      </c>
      <c r="R416" s="22">
        <v>0</v>
      </c>
      <c r="S416" s="35">
        <v>0</v>
      </c>
      <c r="T416" s="22">
        <v>0</v>
      </c>
      <c r="U416" s="22">
        <v>0</v>
      </c>
      <c r="V416" s="24">
        <f>SUM(I416:U416)</f>
        <v>0</v>
      </c>
      <c r="W416" s="58"/>
    </row>
    <row r="417" spans="1:23" s="9" customFormat="1" ht="16.5" thickTop="1" thickBot="1" x14ac:dyDescent="0.3">
      <c r="A417" s="69" t="s">
        <v>78</v>
      </c>
      <c r="B417" s="59"/>
      <c r="C417" s="60"/>
      <c r="D417" s="63">
        <v>0</v>
      </c>
      <c r="E417" s="65" t="s">
        <v>175</v>
      </c>
      <c r="F417" s="26">
        <v>145</v>
      </c>
      <c r="G417" s="26" t="s">
        <v>166</v>
      </c>
      <c r="H417" s="71">
        <v>4903324</v>
      </c>
      <c r="I417" s="53">
        <v>5500000</v>
      </c>
      <c r="J417" s="53">
        <v>5500000</v>
      </c>
      <c r="K417" s="53">
        <v>5500000</v>
      </c>
      <c r="L417" s="53">
        <v>5500000</v>
      </c>
      <c r="M417" s="53">
        <v>5500000</v>
      </c>
      <c r="N417" s="53">
        <v>5500000</v>
      </c>
      <c r="O417" s="53">
        <v>5500000</v>
      </c>
      <c r="P417" s="53">
        <v>5500000</v>
      </c>
      <c r="Q417" s="53">
        <v>5500000</v>
      </c>
      <c r="R417" s="53">
        <v>5500000</v>
      </c>
      <c r="S417" s="53">
        <v>5500000</v>
      </c>
      <c r="T417" s="53">
        <v>5500000</v>
      </c>
      <c r="U417" s="47">
        <f t="shared" ref="U417:U421" si="142">(I417+J417+K417+L417+M417+N417+O417+P417+Q417+R417+S417+T417)/12</f>
        <v>5500000</v>
      </c>
      <c r="V417" s="24">
        <f>SUM(I417:U417)</f>
        <v>71500000</v>
      </c>
      <c r="W417" s="68">
        <f>SUM(V417,V418)</f>
        <v>71500000</v>
      </c>
    </row>
    <row r="418" spans="1:23" s="9" customFormat="1" ht="16.5" thickTop="1" thickBot="1" x14ac:dyDescent="0.3">
      <c r="A418" s="70"/>
      <c r="B418" s="61"/>
      <c r="C418" s="62"/>
      <c r="D418" s="64"/>
      <c r="E418" s="66"/>
      <c r="F418" s="26">
        <v>232</v>
      </c>
      <c r="G418" s="26" t="s">
        <v>31</v>
      </c>
      <c r="H418" s="72"/>
      <c r="I418" s="22">
        <v>0</v>
      </c>
      <c r="J418" s="22">
        <v>0</v>
      </c>
      <c r="K418" s="22">
        <v>291250</v>
      </c>
      <c r="L418" s="35">
        <v>230000</v>
      </c>
      <c r="M418" s="22">
        <v>0</v>
      </c>
      <c r="N418" s="22">
        <v>400475</v>
      </c>
      <c r="O418" s="22">
        <v>637500</v>
      </c>
      <c r="P418" s="35">
        <v>0</v>
      </c>
      <c r="Q418" s="22">
        <v>0</v>
      </c>
      <c r="R418" s="22">
        <v>0</v>
      </c>
      <c r="S418" s="35">
        <v>0</v>
      </c>
      <c r="T418" s="22">
        <v>0</v>
      </c>
      <c r="U418" s="22">
        <v>0</v>
      </c>
      <c r="V418" s="24">
        <f>SUM(Q418:U418)</f>
        <v>0</v>
      </c>
      <c r="W418" s="58"/>
    </row>
    <row r="419" spans="1:23" s="9" customFormat="1" ht="16.5" thickTop="1" thickBot="1" x14ac:dyDescent="0.3">
      <c r="A419" s="69" t="s">
        <v>208</v>
      </c>
      <c r="B419" s="59"/>
      <c r="C419" s="60"/>
      <c r="D419" s="63">
        <v>0</v>
      </c>
      <c r="E419" s="65" t="s">
        <v>175</v>
      </c>
      <c r="F419" s="19">
        <v>144</v>
      </c>
      <c r="G419" s="19" t="s">
        <v>127</v>
      </c>
      <c r="H419" s="107">
        <v>2162109</v>
      </c>
      <c r="I419" s="22">
        <v>0</v>
      </c>
      <c r="J419" s="22">
        <v>0</v>
      </c>
      <c r="K419" s="22">
        <v>1500000</v>
      </c>
      <c r="L419" s="22">
        <v>1500000</v>
      </c>
      <c r="M419" s="22">
        <v>1500000</v>
      </c>
      <c r="N419" s="22">
        <v>1500000</v>
      </c>
      <c r="O419" s="22">
        <v>1500000</v>
      </c>
      <c r="P419" s="22">
        <v>1500000</v>
      </c>
      <c r="Q419" s="22">
        <v>1500000</v>
      </c>
      <c r="R419" s="22">
        <v>1500000</v>
      </c>
      <c r="S419" s="22">
        <v>1500000</v>
      </c>
      <c r="T419" s="22">
        <v>1500000</v>
      </c>
      <c r="U419" s="47">
        <f t="shared" si="142"/>
        <v>1250000</v>
      </c>
      <c r="V419" s="24">
        <f t="shared" si="133"/>
        <v>16250000</v>
      </c>
      <c r="W419" s="68">
        <f>SUM(V419,V420)</f>
        <v>16250000</v>
      </c>
    </row>
    <row r="420" spans="1:23" s="9" customFormat="1" ht="16.5" thickTop="1" thickBot="1" x14ac:dyDescent="0.3">
      <c r="A420" s="70"/>
      <c r="B420" s="61"/>
      <c r="C420" s="62"/>
      <c r="D420" s="64"/>
      <c r="E420" s="66"/>
      <c r="F420" s="19">
        <v>232</v>
      </c>
      <c r="G420" s="19" t="s">
        <v>31</v>
      </c>
      <c r="H420" s="108"/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  <c r="O420" s="22">
        <v>0</v>
      </c>
      <c r="P420" s="22">
        <v>0</v>
      </c>
      <c r="Q420" s="22">
        <v>0</v>
      </c>
      <c r="R420" s="22">
        <v>0</v>
      </c>
      <c r="S420" s="22">
        <v>0</v>
      </c>
      <c r="T420" s="22">
        <v>0</v>
      </c>
      <c r="U420" s="22">
        <v>0</v>
      </c>
      <c r="V420" s="22">
        <v>0</v>
      </c>
      <c r="W420" s="58"/>
    </row>
    <row r="421" spans="1:23" s="9" customFormat="1" ht="16.5" thickTop="1" thickBot="1" x14ac:dyDescent="0.3">
      <c r="A421" s="69" t="s">
        <v>209</v>
      </c>
      <c r="B421" s="59"/>
      <c r="C421" s="60"/>
      <c r="D421" s="63">
        <v>0</v>
      </c>
      <c r="E421" s="65" t="s">
        <v>175</v>
      </c>
      <c r="F421" s="19">
        <v>144</v>
      </c>
      <c r="G421" s="19" t="s">
        <v>127</v>
      </c>
      <c r="H421" s="107">
        <v>4511299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1000000</v>
      </c>
      <c r="P421" s="22">
        <v>1000000</v>
      </c>
      <c r="Q421" s="22">
        <v>1000000</v>
      </c>
      <c r="R421" s="22">
        <v>1000000</v>
      </c>
      <c r="S421" s="22">
        <v>1000000</v>
      </c>
      <c r="T421" s="22">
        <v>1000000</v>
      </c>
      <c r="U421" s="47">
        <f t="shared" si="142"/>
        <v>500000</v>
      </c>
      <c r="V421" s="24">
        <f t="shared" si="133"/>
        <v>6500000</v>
      </c>
      <c r="W421" s="68">
        <f>SUM(V421,V422)</f>
        <v>6500000</v>
      </c>
    </row>
    <row r="422" spans="1:23" s="9" customFormat="1" ht="16.5" thickTop="1" thickBot="1" x14ac:dyDescent="0.3">
      <c r="A422" s="70"/>
      <c r="B422" s="61"/>
      <c r="C422" s="62"/>
      <c r="D422" s="64"/>
      <c r="E422" s="66"/>
      <c r="F422" s="19">
        <v>232</v>
      </c>
      <c r="G422" s="19" t="s">
        <v>31</v>
      </c>
      <c r="H422" s="108"/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  <c r="V422" s="22">
        <v>0</v>
      </c>
      <c r="W422" s="58"/>
    </row>
    <row r="423" spans="1:23" s="9" customFormat="1" ht="16.5" thickTop="1" thickBot="1" x14ac:dyDescent="0.3">
      <c r="A423" s="69" t="s">
        <v>210</v>
      </c>
      <c r="B423" s="59"/>
      <c r="C423" s="60"/>
      <c r="D423" s="63">
        <v>0</v>
      </c>
      <c r="E423" s="65" t="s">
        <v>175</v>
      </c>
      <c r="F423" s="19">
        <v>144</v>
      </c>
      <c r="G423" s="19" t="s">
        <v>127</v>
      </c>
      <c r="H423" s="107">
        <v>5587914</v>
      </c>
      <c r="I423" s="22">
        <v>0</v>
      </c>
      <c r="J423" s="22">
        <v>0</v>
      </c>
      <c r="K423" s="22">
        <v>2500000</v>
      </c>
      <c r="L423" s="22">
        <v>2500000</v>
      </c>
      <c r="M423" s="22">
        <v>2500000</v>
      </c>
      <c r="N423" s="22">
        <v>2500000</v>
      </c>
      <c r="O423" s="22">
        <v>2500000</v>
      </c>
      <c r="P423" s="22">
        <v>2500000</v>
      </c>
      <c r="Q423" s="22">
        <v>2500000</v>
      </c>
      <c r="R423" s="22">
        <v>2500000</v>
      </c>
      <c r="S423" s="22">
        <v>2500000</v>
      </c>
      <c r="T423" s="22">
        <v>2500000</v>
      </c>
      <c r="U423" s="47">
        <f t="shared" ref="U423:U427" si="143">(I423+J423+K423+L423+M423+N423+O423+P423+Q423+R423+S423+T423)/12</f>
        <v>2083333.3333333333</v>
      </c>
      <c r="V423" s="24">
        <f t="shared" si="133"/>
        <v>27083333.333333332</v>
      </c>
      <c r="W423" s="68">
        <f>SUM(V423,V424)</f>
        <v>27083333.333333332</v>
      </c>
    </row>
    <row r="424" spans="1:23" s="9" customFormat="1" ht="16.5" thickTop="1" thickBot="1" x14ac:dyDescent="0.3">
      <c r="A424" s="70"/>
      <c r="B424" s="61"/>
      <c r="C424" s="62"/>
      <c r="D424" s="64"/>
      <c r="E424" s="66"/>
      <c r="F424" s="19">
        <v>232</v>
      </c>
      <c r="G424" s="19" t="s">
        <v>31</v>
      </c>
      <c r="H424" s="108"/>
      <c r="I424" s="22">
        <v>0</v>
      </c>
      <c r="J424" s="22">
        <v>0</v>
      </c>
      <c r="K424" s="22">
        <v>0</v>
      </c>
      <c r="L424" s="22">
        <v>0</v>
      </c>
      <c r="M424" s="22">
        <v>0</v>
      </c>
      <c r="N424" s="22">
        <v>0</v>
      </c>
      <c r="O424" s="22">
        <v>0</v>
      </c>
      <c r="P424" s="22">
        <v>0</v>
      </c>
      <c r="Q424" s="22">
        <v>0</v>
      </c>
      <c r="R424" s="22">
        <v>0</v>
      </c>
      <c r="S424" s="22">
        <v>0</v>
      </c>
      <c r="T424" s="22">
        <v>0</v>
      </c>
      <c r="U424" s="22">
        <v>0</v>
      </c>
      <c r="V424" s="22">
        <v>0</v>
      </c>
      <c r="W424" s="58"/>
    </row>
    <row r="425" spans="1:23" s="9" customFormat="1" ht="16.5" thickTop="1" thickBot="1" x14ac:dyDescent="0.3">
      <c r="A425" s="69" t="s">
        <v>179</v>
      </c>
      <c r="B425" s="59"/>
      <c r="C425" s="60"/>
      <c r="D425" s="63">
        <v>0</v>
      </c>
      <c r="E425" s="65" t="s">
        <v>175</v>
      </c>
      <c r="F425" s="19">
        <v>144</v>
      </c>
      <c r="G425" s="19" t="s">
        <v>127</v>
      </c>
      <c r="H425" s="107">
        <v>5338520</v>
      </c>
      <c r="I425" s="22">
        <v>2000000</v>
      </c>
      <c r="J425" s="22">
        <v>2000000</v>
      </c>
      <c r="K425" s="22">
        <v>2000000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22">
        <v>0</v>
      </c>
      <c r="R425" s="22">
        <v>0</v>
      </c>
      <c r="S425" s="22">
        <v>0</v>
      </c>
      <c r="T425" s="22">
        <v>0</v>
      </c>
      <c r="U425" s="47">
        <f t="shared" si="143"/>
        <v>500000</v>
      </c>
      <c r="V425" s="24">
        <f t="shared" si="133"/>
        <v>6500000</v>
      </c>
      <c r="W425" s="68">
        <f>SUM(V425,V426)</f>
        <v>6500000</v>
      </c>
    </row>
    <row r="426" spans="1:23" s="9" customFormat="1" ht="16.5" thickTop="1" thickBot="1" x14ac:dyDescent="0.3">
      <c r="A426" s="70"/>
      <c r="B426" s="61"/>
      <c r="C426" s="62"/>
      <c r="D426" s="64"/>
      <c r="E426" s="66"/>
      <c r="F426" s="19">
        <v>232</v>
      </c>
      <c r="G426" s="19" t="s">
        <v>31</v>
      </c>
      <c r="H426" s="108"/>
      <c r="I426" s="22">
        <v>0</v>
      </c>
      <c r="J426" s="22">
        <v>0</v>
      </c>
      <c r="K426" s="22">
        <v>0</v>
      </c>
      <c r="L426" s="36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  <c r="V426" s="22">
        <f>SUM(I426:U426)</f>
        <v>0</v>
      </c>
      <c r="W426" s="58"/>
    </row>
    <row r="427" spans="1:23" s="9" customFormat="1" ht="16.5" thickTop="1" thickBot="1" x14ac:dyDescent="0.3">
      <c r="A427" s="69" t="s">
        <v>180</v>
      </c>
      <c r="B427" s="59"/>
      <c r="C427" s="60"/>
      <c r="D427" s="63">
        <v>0</v>
      </c>
      <c r="E427" s="65" t="s">
        <v>175</v>
      </c>
      <c r="F427" s="19">
        <v>144</v>
      </c>
      <c r="G427" s="19" t="s">
        <v>127</v>
      </c>
      <c r="H427" s="107">
        <v>5467109</v>
      </c>
      <c r="I427" s="22">
        <v>2000000</v>
      </c>
      <c r="J427" s="22">
        <v>2000000</v>
      </c>
      <c r="K427" s="22">
        <v>2000000</v>
      </c>
      <c r="L427" s="22">
        <v>2000000</v>
      </c>
      <c r="M427" s="22">
        <v>2000000</v>
      </c>
      <c r="N427" s="22">
        <v>2000000</v>
      </c>
      <c r="O427" s="22">
        <v>2000000</v>
      </c>
      <c r="P427" s="22">
        <v>2000000</v>
      </c>
      <c r="Q427" s="22">
        <v>2000000</v>
      </c>
      <c r="R427" s="22">
        <v>0</v>
      </c>
      <c r="S427" s="22">
        <v>0</v>
      </c>
      <c r="T427" s="22">
        <v>0</v>
      </c>
      <c r="U427" s="47">
        <f t="shared" si="143"/>
        <v>1500000</v>
      </c>
      <c r="V427" s="24">
        <f t="shared" si="133"/>
        <v>19500000</v>
      </c>
      <c r="W427" s="68">
        <f>SUM(V427,V428)</f>
        <v>19500000</v>
      </c>
    </row>
    <row r="428" spans="1:23" s="9" customFormat="1" ht="15.75" thickTop="1" x14ac:dyDescent="0.25">
      <c r="A428" s="70"/>
      <c r="B428" s="61"/>
      <c r="C428" s="62"/>
      <c r="D428" s="64"/>
      <c r="E428" s="66"/>
      <c r="F428" s="19">
        <v>232</v>
      </c>
      <c r="G428" s="19" t="s">
        <v>31</v>
      </c>
      <c r="H428" s="108"/>
      <c r="I428" s="22">
        <v>0</v>
      </c>
      <c r="J428" s="22">
        <v>0</v>
      </c>
      <c r="K428" s="22">
        <v>0</v>
      </c>
      <c r="L428" s="22">
        <v>0</v>
      </c>
      <c r="M428" s="22">
        <v>0</v>
      </c>
      <c r="N428" s="22">
        <v>0</v>
      </c>
      <c r="O428" s="22">
        <v>0</v>
      </c>
      <c r="P428" s="22">
        <v>0</v>
      </c>
      <c r="Q428" s="22">
        <v>0</v>
      </c>
      <c r="R428" s="22">
        <v>0</v>
      </c>
      <c r="S428" s="22">
        <v>0</v>
      </c>
      <c r="T428" s="22">
        <v>0</v>
      </c>
      <c r="U428" s="22">
        <v>0</v>
      </c>
      <c r="V428" s="22">
        <v>0</v>
      </c>
      <c r="W428" s="58"/>
    </row>
    <row r="429" spans="1:23" s="9" customFormat="1" x14ac:dyDescent="0.25">
      <c r="A429" s="69" t="s">
        <v>181</v>
      </c>
      <c r="B429" s="59"/>
      <c r="C429" s="60"/>
      <c r="D429" s="63">
        <v>0</v>
      </c>
      <c r="E429" s="65" t="s">
        <v>175</v>
      </c>
      <c r="F429" s="19">
        <v>144</v>
      </c>
      <c r="G429" s="19" t="s">
        <v>127</v>
      </c>
      <c r="H429" s="107">
        <v>5876443</v>
      </c>
      <c r="I429" s="22">
        <v>1500000</v>
      </c>
      <c r="J429" s="22">
        <v>1500000</v>
      </c>
      <c r="K429" s="22">
        <v>1500000</v>
      </c>
      <c r="L429" s="22">
        <v>1500000</v>
      </c>
      <c r="M429" s="22">
        <v>1500000</v>
      </c>
      <c r="N429" s="22">
        <v>1500000</v>
      </c>
      <c r="O429" s="22">
        <v>1500000</v>
      </c>
      <c r="P429" s="22">
        <v>1500000</v>
      </c>
      <c r="Q429" s="22">
        <v>1500000</v>
      </c>
      <c r="R429" s="22">
        <v>1500000</v>
      </c>
      <c r="S429" s="22">
        <v>1500000</v>
      </c>
      <c r="T429" s="22">
        <v>1500000</v>
      </c>
      <c r="U429" s="22">
        <v>1500000</v>
      </c>
      <c r="V429" s="24">
        <f t="shared" si="133"/>
        <v>19500000</v>
      </c>
      <c r="W429" s="68">
        <f>SUM(V429,V430)</f>
        <v>19500000</v>
      </c>
    </row>
    <row r="430" spans="1:23" s="9" customFormat="1" x14ac:dyDescent="0.25">
      <c r="A430" s="70"/>
      <c r="B430" s="61"/>
      <c r="C430" s="62"/>
      <c r="D430" s="64"/>
      <c r="E430" s="66"/>
      <c r="F430" s="19">
        <v>232</v>
      </c>
      <c r="G430" s="19" t="s">
        <v>31</v>
      </c>
      <c r="H430" s="108"/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0</v>
      </c>
      <c r="S430" s="22">
        <v>0</v>
      </c>
      <c r="T430" s="22">
        <v>0</v>
      </c>
      <c r="U430" s="22">
        <v>0</v>
      </c>
      <c r="V430" s="22">
        <v>0</v>
      </c>
      <c r="W430" s="58"/>
    </row>
    <row r="431" spans="1:23" s="9" customFormat="1" x14ac:dyDescent="0.25">
      <c r="A431" s="59" t="s">
        <v>211</v>
      </c>
      <c r="B431" s="59"/>
      <c r="C431" s="59"/>
      <c r="D431" s="63">
        <v>0</v>
      </c>
      <c r="E431" s="65" t="s">
        <v>175</v>
      </c>
      <c r="F431" s="19">
        <v>144</v>
      </c>
      <c r="G431" s="19" t="s">
        <v>127</v>
      </c>
      <c r="H431" s="107">
        <v>4700541</v>
      </c>
      <c r="I431" s="22">
        <v>1000000</v>
      </c>
      <c r="J431" s="22">
        <v>1000000</v>
      </c>
      <c r="K431" s="22">
        <v>1000000</v>
      </c>
      <c r="L431" s="22">
        <v>1000000</v>
      </c>
      <c r="M431" s="22">
        <v>1000000</v>
      </c>
      <c r="N431" s="22">
        <v>1000000</v>
      </c>
      <c r="O431" s="22">
        <v>1000000</v>
      </c>
      <c r="P431" s="22">
        <v>1000000</v>
      </c>
      <c r="Q431" s="22">
        <v>1000000</v>
      </c>
      <c r="R431" s="22">
        <v>1000000</v>
      </c>
      <c r="S431" s="22">
        <v>1000000</v>
      </c>
      <c r="T431" s="22">
        <v>1000000</v>
      </c>
      <c r="U431" s="22">
        <f t="shared" ref="U431:U451" si="144">(I431+J431+K431+L431+M431+N431+O431+P431+Q431+R431+S431+T431)/12</f>
        <v>1000000</v>
      </c>
      <c r="V431" s="24">
        <f t="shared" si="133"/>
        <v>13000000</v>
      </c>
      <c r="W431" s="68">
        <f>SUM(V431,V432)</f>
        <v>13000000</v>
      </c>
    </row>
    <row r="432" spans="1:23" s="9" customFormat="1" ht="15.75" thickBot="1" x14ac:dyDescent="0.3">
      <c r="A432" s="61"/>
      <c r="B432" s="61"/>
      <c r="C432" s="61"/>
      <c r="D432" s="64"/>
      <c r="E432" s="66"/>
      <c r="F432" s="19">
        <v>232</v>
      </c>
      <c r="G432" s="19" t="s">
        <v>31</v>
      </c>
      <c r="H432" s="108"/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>
        <v>0</v>
      </c>
      <c r="Q432" s="22">
        <v>0</v>
      </c>
      <c r="R432" s="22">
        <v>0</v>
      </c>
      <c r="S432" s="22">
        <v>0</v>
      </c>
      <c r="T432" s="22">
        <v>0</v>
      </c>
      <c r="U432" s="22">
        <v>0</v>
      </c>
      <c r="V432" s="22">
        <v>0</v>
      </c>
      <c r="W432" s="58"/>
    </row>
    <row r="433" spans="1:23" s="9" customFormat="1" ht="16.5" thickTop="1" thickBot="1" x14ac:dyDescent="0.3">
      <c r="A433" s="59" t="s">
        <v>192</v>
      </c>
      <c r="B433" s="59"/>
      <c r="C433" s="60"/>
      <c r="D433" s="63">
        <v>0</v>
      </c>
      <c r="E433" s="65" t="s">
        <v>175</v>
      </c>
      <c r="F433" s="26">
        <v>144</v>
      </c>
      <c r="G433" s="26" t="s">
        <v>127</v>
      </c>
      <c r="H433" s="71">
        <v>4961222</v>
      </c>
      <c r="I433" s="47">
        <v>1000000</v>
      </c>
      <c r="J433" s="47">
        <v>1000000</v>
      </c>
      <c r="K433" s="47">
        <v>1000000</v>
      </c>
      <c r="L433" s="47">
        <v>1000000</v>
      </c>
      <c r="M433" s="47">
        <v>1000000</v>
      </c>
      <c r="N433" s="47">
        <v>1000000</v>
      </c>
      <c r="O433" s="47">
        <v>1000000</v>
      </c>
      <c r="P433" s="47">
        <v>1000000</v>
      </c>
      <c r="Q433" s="47">
        <v>1000000</v>
      </c>
      <c r="R433" s="47">
        <v>1000000</v>
      </c>
      <c r="S433" s="47">
        <v>1000000</v>
      </c>
      <c r="T433" s="47">
        <v>1000000</v>
      </c>
      <c r="U433" s="47">
        <f t="shared" ref="U433" si="145">(I433+J433+K433+L433+M433+N433+O433+P433+Q433+R433+S433+T433)/12</f>
        <v>1000000</v>
      </c>
      <c r="V433" s="24">
        <f t="shared" si="133"/>
        <v>13000000</v>
      </c>
      <c r="W433" s="68">
        <f>SUM(V433,V434)</f>
        <v>13000000</v>
      </c>
    </row>
    <row r="434" spans="1:23" s="9" customFormat="1" ht="16.5" thickTop="1" thickBot="1" x14ac:dyDescent="0.3">
      <c r="A434" s="61"/>
      <c r="B434" s="61"/>
      <c r="C434" s="62"/>
      <c r="D434" s="64"/>
      <c r="E434" s="66"/>
      <c r="F434" s="26">
        <v>232</v>
      </c>
      <c r="G434" s="26" t="s">
        <v>31</v>
      </c>
      <c r="H434" s="72"/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f>SUM(I434:T434)</f>
        <v>0</v>
      </c>
      <c r="V434" s="22">
        <v>0</v>
      </c>
      <c r="W434" s="58"/>
    </row>
    <row r="435" spans="1:23" s="9" customFormat="1" ht="16.5" thickTop="1" thickBot="1" x14ac:dyDescent="0.3">
      <c r="A435" s="59" t="s">
        <v>212</v>
      </c>
      <c r="B435" s="59"/>
      <c r="C435" s="60"/>
      <c r="D435" s="63">
        <v>0</v>
      </c>
      <c r="E435" s="65" t="s">
        <v>175</v>
      </c>
      <c r="F435" s="26">
        <v>144</v>
      </c>
      <c r="G435" s="26" t="s">
        <v>127</v>
      </c>
      <c r="H435" s="71">
        <v>6227628</v>
      </c>
      <c r="I435" s="47">
        <v>0</v>
      </c>
      <c r="J435" s="47">
        <v>0</v>
      </c>
      <c r="K435" s="47">
        <v>0</v>
      </c>
      <c r="L435" s="47">
        <v>0</v>
      </c>
      <c r="M435" s="47">
        <v>0</v>
      </c>
      <c r="N435" s="47">
        <v>0</v>
      </c>
      <c r="O435" s="47">
        <v>0</v>
      </c>
      <c r="P435" s="47">
        <v>0</v>
      </c>
      <c r="Q435" s="47">
        <v>2000000</v>
      </c>
      <c r="R435" s="47">
        <v>2000000</v>
      </c>
      <c r="S435" s="47">
        <v>2000000</v>
      </c>
      <c r="T435" s="47">
        <v>2000000</v>
      </c>
      <c r="U435" s="47">
        <f t="shared" ref="U435" si="146">(I435+J435+K435+L435+M435+N435+O435+P435+Q435+R435+S435+T435)/12</f>
        <v>666666.66666666663</v>
      </c>
      <c r="V435" s="22">
        <f>SUM(I435:U435)</f>
        <v>8666666.666666666</v>
      </c>
      <c r="W435" s="68">
        <f>SUM(V435,V436)</f>
        <v>8666666.666666666</v>
      </c>
    </row>
    <row r="436" spans="1:23" ht="16.5" thickTop="1" thickBot="1" x14ac:dyDescent="0.3">
      <c r="A436" s="61"/>
      <c r="B436" s="61"/>
      <c r="C436" s="62"/>
      <c r="D436" s="64"/>
      <c r="E436" s="66"/>
      <c r="F436" s="26">
        <v>232</v>
      </c>
      <c r="G436" s="26" t="s">
        <v>31</v>
      </c>
      <c r="H436" s="72"/>
      <c r="I436" s="52">
        <v>0</v>
      </c>
      <c r="J436" s="52">
        <v>0</v>
      </c>
      <c r="K436" s="52">
        <v>0</v>
      </c>
      <c r="L436" s="52">
        <v>0</v>
      </c>
      <c r="M436" s="52">
        <v>0</v>
      </c>
      <c r="N436" s="52">
        <v>0</v>
      </c>
      <c r="O436" s="52">
        <v>0</v>
      </c>
      <c r="P436" s="52">
        <v>0</v>
      </c>
      <c r="Q436" s="52">
        <v>0</v>
      </c>
      <c r="R436" s="52">
        <v>0</v>
      </c>
      <c r="S436" s="52">
        <v>0</v>
      </c>
      <c r="T436" s="52">
        <v>0</v>
      </c>
      <c r="U436" s="52">
        <v>0</v>
      </c>
      <c r="V436" s="22">
        <v>0</v>
      </c>
      <c r="W436" s="58"/>
    </row>
    <row r="437" spans="1:23" ht="16.5" thickTop="1" thickBot="1" x14ac:dyDescent="0.3">
      <c r="A437" s="59" t="s">
        <v>213</v>
      </c>
      <c r="B437" s="59"/>
      <c r="C437" s="60"/>
      <c r="D437" s="63">
        <v>0</v>
      </c>
      <c r="E437" s="65" t="s">
        <v>175</v>
      </c>
      <c r="F437" s="26">
        <v>144</v>
      </c>
      <c r="G437" s="26" t="s">
        <v>127</v>
      </c>
      <c r="H437" s="71">
        <v>2594379</v>
      </c>
      <c r="I437" s="47">
        <v>0</v>
      </c>
      <c r="J437" s="47">
        <v>0</v>
      </c>
      <c r="K437" s="47">
        <v>0</v>
      </c>
      <c r="L437" s="47">
        <v>0</v>
      </c>
      <c r="M437" s="47">
        <v>0</v>
      </c>
      <c r="N437" s="47">
        <v>0</v>
      </c>
      <c r="O437" s="47">
        <v>0</v>
      </c>
      <c r="P437" s="47">
        <v>0</v>
      </c>
      <c r="Q437" s="47">
        <v>0</v>
      </c>
      <c r="R437" s="47">
        <v>2000000</v>
      </c>
      <c r="S437" s="47">
        <v>2000000</v>
      </c>
      <c r="T437" s="47">
        <v>2000000</v>
      </c>
      <c r="U437" s="47">
        <f t="shared" ref="U437" si="147">(I437+J437+K437+L437+M437+N437+O437+P437+Q437+R437+S437+T437)/12</f>
        <v>500000</v>
      </c>
      <c r="V437" s="22">
        <f>SUM(I437:U437)</f>
        <v>6500000</v>
      </c>
      <c r="W437" s="68">
        <f>SUM(V437,V438)</f>
        <v>6500000</v>
      </c>
    </row>
    <row r="438" spans="1:23" ht="16.5" thickTop="1" thickBot="1" x14ac:dyDescent="0.3">
      <c r="A438" s="61"/>
      <c r="B438" s="61"/>
      <c r="C438" s="62"/>
      <c r="D438" s="64"/>
      <c r="E438" s="66"/>
      <c r="F438" s="26">
        <v>232</v>
      </c>
      <c r="G438" s="26" t="s">
        <v>31</v>
      </c>
      <c r="H438" s="72"/>
      <c r="I438" s="52">
        <v>0</v>
      </c>
      <c r="J438" s="52">
        <v>0</v>
      </c>
      <c r="K438" s="52">
        <v>0</v>
      </c>
      <c r="L438" s="52">
        <v>0</v>
      </c>
      <c r="M438" s="52">
        <v>0</v>
      </c>
      <c r="N438" s="52">
        <v>0</v>
      </c>
      <c r="O438" s="52">
        <v>0</v>
      </c>
      <c r="P438" s="52">
        <v>0</v>
      </c>
      <c r="Q438" s="52">
        <v>0</v>
      </c>
      <c r="R438" s="52">
        <v>0</v>
      </c>
      <c r="S438" s="52">
        <v>0</v>
      </c>
      <c r="T438" s="52">
        <v>0</v>
      </c>
      <c r="U438" s="52">
        <v>0</v>
      </c>
      <c r="V438" s="22">
        <v>0</v>
      </c>
      <c r="W438" s="58"/>
    </row>
    <row r="439" spans="1:23" ht="16.5" thickTop="1" thickBot="1" x14ac:dyDescent="0.3">
      <c r="A439" s="59" t="s">
        <v>194</v>
      </c>
      <c r="B439" s="59"/>
      <c r="C439" s="60"/>
      <c r="D439" s="63">
        <v>0</v>
      </c>
      <c r="E439" s="65" t="s">
        <v>175</v>
      </c>
      <c r="F439" s="26">
        <v>144</v>
      </c>
      <c r="G439" s="26" t="s">
        <v>127</v>
      </c>
      <c r="H439" s="71">
        <v>4237612</v>
      </c>
      <c r="I439" s="47">
        <v>2000000</v>
      </c>
      <c r="J439" s="47">
        <v>2000000</v>
      </c>
      <c r="K439" s="47">
        <v>2000000</v>
      </c>
      <c r="L439" s="47">
        <v>2000000</v>
      </c>
      <c r="M439" s="47">
        <v>2000000</v>
      </c>
      <c r="N439" s="47">
        <v>2000000</v>
      </c>
      <c r="O439" s="47">
        <v>2000000</v>
      </c>
      <c r="P439" s="47">
        <v>2000000</v>
      </c>
      <c r="Q439" s="47">
        <v>2000000</v>
      </c>
      <c r="R439" s="47">
        <v>2000000</v>
      </c>
      <c r="S439" s="47">
        <v>2000000</v>
      </c>
      <c r="T439" s="47">
        <v>2000000</v>
      </c>
      <c r="U439" s="47">
        <f t="shared" ref="U439" si="148">(I439+J439+K439+L439+M439+N439+O439+P439+Q439+R439+S439+T439)/12</f>
        <v>2000000</v>
      </c>
      <c r="V439" s="22">
        <f>SUM(I439:U439)</f>
        <v>26000000</v>
      </c>
      <c r="W439" s="68">
        <f>SUM(V439,V440)</f>
        <v>26000000</v>
      </c>
    </row>
    <row r="440" spans="1:23" ht="16.5" thickTop="1" thickBot="1" x14ac:dyDescent="0.3">
      <c r="A440" s="61"/>
      <c r="B440" s="61"/>
      <c r="C440" s="62"/>
      <c r="D440" s="64"/>
      <c r="E440" s="66"/>
      <c r="F440" s="26">
        <v>232</v>
      </c>
      <c r="G440" s="26" t="s">
        <v>31</v>
      </c>
      <c r="H440" s="72"/>
      <c r="I440" s="52">
        <v>0</v>
      </c>
      <c r="J440" s="52">
        <v>0</v>
      </c>
      <c r="K440" s="52">
        <v>0</v>
      </c>
      <c r="L440" s="52">
        <v>0</v>
      </c>
      <c r="M440" s="52">
        <v>0</v>
      </c>
      <c r="N440" s="52">
        <v>0</v>
      </c>
      <c r="O440" s="52">
        <v>0</v>
      </c>
      <c r="P440" s="52">
        <v>0</v>
      </c>
      <c r="Q440" s="52">
        <v>0</v>
      </c>
      <c r="R440" s="52">
        <v>0</v>
      </c>
      <c r="S440" s="52">
        <v>0</v>
      </c>
      <c r="T440" s="52">
        <v>0</v>
      </c>
      <c r="U440" s="52">
        <v>0</v>
      </c>
      <c r="V440" s="22">
        <v>0</v>
      </c>
      <c r="W440" s="58"/>
    </row>
    <row r="441" spans="1:23" ht="16.5" thickTop="1" thickBot="1" x14ac:dyDescent="0.3">
      <c r="A441" s="59" t="s">
        <v>214</v>
      </c>
      <c r="B441" s="59"/>
      <c r="C441" s="60"/>
      <c r="D441" s="63">
        <v>0</v>
      </c>
      <c r="E441" s="65" t="s">
        <v>175</v>
      </c>
      <c r="F441" s="26">
        <v>144</v>
      </c>
      <c r="G441" s="26" t="s">
        <v>127</v>
      </c>
      <c r="H441" s="71">
        <v>4432435</v>
      </c>
      <c r="I441" s="47">
        <v>0</v>
      </c>
      <c r="J441" s="47">
        <v>0</v>
      </c>
      <c r="K441" s="47">
        <v>0</v>
      </c>
      <c r="L441" s="47">
        <v>0</v>
      </c>
      <c r="M441" s="47">
        <v>0</v>
      </c>
      <c r="N441" s="47">
        <v>0</v>
      </c>
      <c r="O441" s="47">
        <v>0</v>
      </c>
      <c r="P441" s="47">
        <v>0</v>
      </c>
      <c r="Q441" s="47">
        <v>2000000</v>
      </c>
      <c r="R441" s="47">
        <v>2000000</v>
      </c>
      <c r="S441" s="47">
        <v>2000000</v>
      </c>
      <c r="T441" s="47">
        <v>2000000</v>
      </c>
      <c r="U441" s="47">
        <f t="shared" ref="U441" si="149">(I441+J441+K441+L441+M441+N441+O441+P441+Q441+R441+S441+T441)/12</f>
        <v>666666.66666666663</v>
      </c>
      <c r="V441" s="22">
        <f>SUM(I441:U441)</f>
        <v>8666666.666666666</v>
      </c>
      <c r="W441" s="68">
        <f>SUM(V441,V442)</f>
        <v>8666666.666666666</v>
      </c>
    </row>
    <row r="442" spans="1:23" ht="16.5" thickTop="1" thickBot="1" x14ac:dyDescent="0.3">
      <c r="A442" s="61"/>
      <c r="B442" s="61"/>
      <c r="C442" s="62"/>
      <c r="D442" s="64"/>
      <c r="E442" s="66"/>
      <c r="F442" s="26">
        <v>232</v>
      </c>
      <c r="G442" s="26" t="s">
        <v>31</v>
      </c>
      <c r="H442" s="72"/>
      <c r="I442" s="52">
        <v>0</v>
      </c>
      <c r="J442" s="52">
        <v>0</v>
      </c>
      <c r="K442" s="52">
        <v>0</v>
      </c>
      <c r="L442" s="52">
        <v>0</v>
      </c>
      <c r="M442" s="52">
        <v>0</v>
      </c>
      <c r="N442" s="52">
        <v>0</v>
      </c>
      <c r="O442" s="52">
        <v>0</v>
      </c>
      <c r="P442" s="52">
        <v>0</v>
      </c>
      <c r="Q442" s="52">
        <v>0</v>
      </c>
      <c r="R442" s="52">
        <v>0</v>
      </c>
      <c r="S442" s="52">
        <v>0</v>
      </c>
      <c r="T442" s="52">
        <v>0</v>
      </c>
      <c r="U442" s="52">
        <v>0</v>
      </c>
      <c r="V442" s="22">
        <v>0</v>
      </c>
      <c r="W442" s="58"/>
    </row>
    <row r="443" spans="1:23" ht="16.5" thickTop="1" thickBot="1" x14ac:dyDescent="0.3">
      <c r="A443" s="59" t="s">
        <v>195</v>
      </c>
      <c r="B443" s="59"/>
      <c r="C443" s="60"/>
      <c r="D443" s="63">
        <v>0</v>
      </c>
      <c r="E443" s="65" t="s">
        <v>175</v>
      </c>
      <c r="F443" s="26">
        <v>144</v>
      </c>
      <c r="G443" s="26" t="s">
        <v>127</v>
      </c>
      <c r="H443" s="67">
        <v>4367774</v>
      </c>
      <c r="I443" s="47">
        <v>2000000</v>
      </c>
      <c r="J443" s="47">
        <v>2000000</v>
      </c>
      <c r="K443" s="47">
        <v>2000000</v>
      </c>
      <c r="L443" s="47">
        <v>2000000</v>
      </c>
      <c r="M443" s="47">
        <v>2000000</v>
      </c>
      <c r="N443" s="47">
        <v>2000000</v>
      </c>
      <c r="O443" s="47">
        <v>2000000</v>
      </c>
      <c r="P443" s="47">
        <v>2000000</v>
      </c>
      <c r="Q443" s="47">
        <v>2000000</v>
      </c>
      <c r="R443" s="47">
        <v>2000000</v>
      </c>
      <c r="S443" s="47">
        <v>2000000</v>
      </c>
      <c r="T443" s="47">
        <v>2000000</v>
      </c>
      <c r="U443" s="47">
        <f t="shared" ref="U443" si="150">(I443+J443+K443+L443+M443+N443+O443+P443+Q443+R443+S443+T443)/12</f>
        <v>2000000</v>
      </c>
      <c r="V443" s="22">
        <f>SUM(I443:U443)</f>
        <v>26000000</v>
      </c>
      <c r="W443" s="68">
        <f>SUM(V443,V444)</f>
        <v>26000000</v>
      </c>
    </row>
    <row r="444" spans="1:23" ht="16.5" thickTop="1" thickBot="1" x14ac:dyDescent="0.3">
      <c r="A444" s="61"/>
      <c r="B444" s="61"/>
      <c r="C444" s="62"/>
      <c r="D444" s="64"/>
      <c r="E444" s="66"/>
      <c r="F444" s="26">
        <v>232</v>
      </c>
      <c r="G444" s="26" t="s">
        <v>31</v>
      </c>
      <c r="H444" s="67"/>
      <c r="I444" s="52">
        <v>0</v>
      </c>
      <c r="J444" s="52">
        <v>0</v>
      </c>
      <c r="K444" s="52">
        <v>0</v>
      </c>
      <c r="L444" s="52">
        <v>0</v>
      </c>
      <c r="M444" s="52">
        <v>0</v>
      </c>
      <c r="N444" s="52">
        <v>0</v>
      </c>
      <c r="O444" s="52">
        <v>0</v>
      </c>
      <c r="P444" s="52">
        <v>0</v>
      </c>
      <c r="Q444" s="52">
        <v>0</v>
      </c>
      <c r="R444" s="52">
        <v>0</v>
      </c>
      <c r="S444" s="52">
        <v>0</v>
      </c>
      <c r="T444" s="52">
        <v>0</v>
      </c>
      <c r="U444" s="52">
        <v>0</v>
      </c>
      <c r="V444" s="22">
        <v>0</v>
      </c>
      <c r="W444" s="58"/>
    </row>
    <row r="445" spans="1:23" ht="16.5" thickTop="1" thickBot="1" x14ac:dyDescent="0.3">
      <c r="A445" s="59" t="s">
        <v>99</v>
      </c>
      <c r="B445" s="59"/>
      <c r="C445" s="60"/>
      <c r="D445" s="63">
        <v>0</v>
      </c>
      <c r="E445" s="65" t="s">
        <v>175</v>
      </c>
      <c r="F445" s="26">
        <v>144</v>
      </c>
      <c r="G445" s="26" t="s">
        <v>127</v>
      </c>
      <c r="H445" s="67">
        <v>2064431</v>
      </c>
      <c r="I445" s="47">
        <v>5500000</v>
      </c>
      <c r="J445" s="47">
        <v>5500000</v>
      </c>
      <c r="K445" s="47">
        <v>5500000</v>
      </c>
      <c r="L445" s="47">
        <v>5500000</v>
      </c>
      <c r="M445" s="47">
        <v>5500000</v>
      </c>
      <c r="N445" s="47">
        <v>5500000</v>
      </c>
      <c r="O445" s="47">
        <v>5500000</v>
      </c>
      <c r="P445" s="47">
        <v>5500000</v>
      </c>
      <c r="Q445" s="47">
        <v>5500000</v>
      </c>
      <c r="R445" s="47">
        <v>5500000</v>
      </c>
      <c r="S445" s="47">
        <v>5500000</v>
      </c>
      <c r="T445" s="47">
        <v>5500000</v>
      </c>
      <c r="U445" s="47">
        <f t="shared" ref="U445" si="151">(I445+J445+K445+L445+M445+N445+O445+P445+Q445+R445+S445+T445)/12</f>
        <v>5500000</v>
      </c>
      <c r="V445" s="22">
        <f>SUM(I445:U445)</f>
        <v>71500000</v>
      </c>
      <c r="W445" s="68">
        <f>SUM(V445,V446)</f>
        <v>71500000</v>
      </c>
    </row>
    <row r="446" spans="1:23" ht="15.75" thickTop="1" x14ac:dyDescent="0.25">
      <c r="A446" s="61"/>
      <c r="B446" s="61"/>
      <c r="C446" s="62"/>
      <c r="D446" s="64"/>
      <c r="E446" s="66"/>
      <c r="F446" s="26">
        <v>232</v>
      </c>
      <c r="G446" s="26" t="s">
        <v>31</v>
      </c>
      <c r="H446" s="67"/>
      <c r="I446" s="52">
        <v>0</v>
      </c>
      <c r="J446" s="52">
        <v>0</v>
      </c>
      <c r="K446" s="52">
        <v>0</v>
      </c>
      <c r="L446" s="52">
        <v>0</v>
      </c>
      <c r="M446" s="52">
        <v>0</v>
      </c>
      <c r="N446" s="52">
        <v>0</v>
      </c>
      <c r="O446" s="52">
        <v>0</v>
      </c>
      <c r="P446" s="52">
        <v>0</v>
      </c>
      <c r="Q446" s="52">
        <v>0</v>
      </c>
      <c r="R446" s="52">
        <v>0</v>
      </c>
      <c r="S446" s="52">
        <v>0</v>
      </c>
      <c r="T446" s="52">
        <v>0</v>
      </c>
      <c r="U446" s="52">
        <v>0</v>
      </c>
      <c r="V446" s="22">
        <v>0</v>
      </c>
      <c r="W446" s="58"/>
    </row>
    <row r="447" spans="1:23" ht="15.75" thickBot="1" x14ac:dyDescent="0.3">
      <c r="A447" s="59" t="s">
        <v>193</v>
      </c>
      <c r="B447" s="59"/>
      <c r="C447" s="60"/>
      <c r="D447" s="63">
        <v>0</v>
      </c>
      <c r="E447" s="65" t="s">
        <v>175</v>
      </c>
      <c r="F447" s="26">
        <v>144</v>
      </c>
      <c r="G447" s="26" t="s">
        <v>127</v>
      </c>
      <c r="H447" s="115">
        <v>5079193</v>
      </c>
      <c r="I447" s="51">
        <v>1300000</v>
      </c>
      <c r="J447" s="51">
        <v>1300000</v>
      </c>
      <c r="K447" s="51">
        <v>1300000</v>
      </c>
      <c r="L447" s="51">
        <v>1300000</v>
      </c>
      <c r="M447" s="51">
        <v>1300000</v>
      </c>
      <c r="N447" s="51">
        <v>1300000</v>
      </c>
      <c r="O447" s="51">
        <v>1300000</v>
      </c>
      <c r="P447" s="51">
        <v>1300000</v>
      </c>
      <c r="Q447" s="51">
        <v>1300000</v>
      </c>
      <c r="R447" s="51">
        <v>1300000</v>
      </c>
      <c r="S447" s="51">
        <v>0</v>
      </c>
      <c r="T447" s="51">
        <v>0</v>
      </c>
      <c r="U447" s="51">
        <f t="shared" ref="U447" si="152">(I447+J447+K447+L447+M447+N447+O447+P447+Q447+R447+S447+T447)/12</f>
        <v>1083333.3333333333</v>
      </c>
      <c r="V447" s="24">
        <f t="shared" si="133"/>
        <v>14083333.333333334</v>
      </c>
      <c r="W447" s="68">
        <f>SUM(V447,V448)</f>
        <v>14083333.333333334</v>
      </c>
    </row>
    <row r="448" spans="1:23" ht="15.75" thickTop="1" x14ac:dyDescent="0.25">
      <c r="A448" s="61"/>
      <c r="B448" s="61"/>
      <c r="C448" s="62"/>
      <c r="D448" s="64"/>
      <c r="E448" s="66"/>
      <c r="F448" s="26">
        <v>232</v>
      </c>
      <c r="G448" s="26" t="s">
        <v>31</v>
      </c>
      <c r="H448" s="72"/>
      <c r="I448" s="22">
        <v>0</v>
      </c>
      <c r="J448" s="22">
        <v>0</v>
      </c>
      <c r="K448" s="22">
        <v>0</v>
      </c>
      <c r="L448" s="22">
        <v>0</v>
      </c>
      <c r="M448" s="22">
        <v>0</v>
      </c>
      <c r="N448" s="22">
        <v>0</v>
      </c>
      <c r="O448" s="22">
        <v>0</v>
      </c>
      <c r="P448" s="22">
        <v>0</v>
      </c>
      <c r="Q448" s="22">
        <v>0</v>
      </c>
      <c r="R448" s="22">
        <v>0</v>
      </c>
      <c r="S448" s="22">
        <v>0</v>
      </c>
      <c r="T448" s="22">
        <v>0</v>
      </c>
      <c r="U448" s="22">
        <v>0</v>
      </c>
      <c r="V448" s="22">
        <v>0</v>
      </c>
      <c r="W448" s="58"/>
    </row>
    <row r="449" spans="1:23" x14ac:dyDescent="0.25">
      <c r="A449" s="59" t="s">
        <v>215</v>
      </c>
      <c r="B449" s="59"/>
      <c r="C449" s="60"/>
      <c r="D449" s="63">
        <v>0</v>
      </c>
      <c r="E449" s="65" t="s">
        <v>175</v>
      </c>
      <c r="F449" s="19">
        <v>144</v>
      </c>
      <c r="G449" s="19" t="s">
        <v>127</v>
      </c>
      <c r="H449" s="107">
        <v>4377242</v>
      </c>
      <c r="I449" s="22">
        <v>0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4000000</v>
      </c>
      <c r="P449" s="22">
        <v>4000000</v>
      </c>
      <c r="Q449" s="22">
        <v>0</v>
      </c>
      <c r="R449" s="22">
        <v>0</v>
      </c>
      <c r="S449" s="22">
        <v>0</v>
      </c>
      <c r="T449" s="22">
        <v>0</v>
      </c>
      <c r="U449" s="22">
        <f t="shared" si="144"/>
        <v>666666.66666666663</v>
      </c>
      <c r="V449" s="24">
        <f t="shared" si="133"/>
        <v>8666666.666666666</v>
      </c>
      <c r="W449" s="68">
        <f>SUM(V449,V450)</f>
        <v>8666666.666666666</v>
      </c>
    </row>
    <row r="450" spans="1:23" x14ac:dyDescent="0.25">
      <c r="A450" s="61"/>
      <c r="B450" s="61"/>
      <c r="C450" s="62"/>
      <c r="D450" s="64"/>
      <c r="E450" s="66"/>
      <c r="F450" s="19">
        <v>232</v>
      </c>
      <c r="G450" s="19" t="s">
        <v>31</v>
      </c>
      <c r="H450" s="108"/>
      <c r="I450" s="22">
        <v>0</v>
      </c>
      <c r="J450" s="22">
        <v>0</v>
      </c>
      <c r="K450" s="22">
        <v>0</v>
      </c>
      <c r="L450" s="22">
        <v>0</v>
      </c>
      <c r="M450" s="22">
        <v>0</v>
      </c>
      <c r="N450" s="22">
        <v>0</v>
      </c>
      <c r="O450" s="22">
        <v>0</v>
      </c>
      <c r="P450" s="22">
        <v>0</v>
      </c>
      <c r="Q450" s="22">
        <v>0</v>
      </c>
      <c r="R450" s="22">
        <v>0</v>
      </c>
      <c r="S450" s="22">
        <v>0</v>
      </c>
      <c r="T450" s="22">
        <v>0</v>
      </c>
      <c r="U450" s="22">
        <v>0</v>
      </c>
      <c r="V450" s="22">
        <v>0</v>
      </c>
      <c r="W450" s="58"/>
    </row>
    <row r="451" spans="1:23" x14ac:dyDescent="0.25">
      <c r="A451" s="113" t="s">
        <v>182</v>
      </c>
      <c r="B451" s="113"/>
      <c r="C451" s="114"/>
      <c r="D451" s="34">
        <v>0</v>
      </c>
      <c r="E451" s="15" t="s">
        <v>175</v>
      </c>
      <c r="F451" s="19">
        <v>145</v>
      </c>
      <c r="G451" s="19" t="s">
        <v>166</v>
      </c>
      <c r="H451" s="38">
        <v>379366</v>
      </c>
      <c r="I451" s="22">
        <v>7000000</v>
      </c>
      <c r="J451" s="22">
        <v>7000000</v>
      </c>
      <c r="K451" s="22">
        <v>7000000</v>
      </c>
      <c r="L451" s="22">
        <v>7000000</v>
      </c>
      <c r="M451" s="22">
        <v>7000000</v>
      </c>
      <c r="N451" s="22">
        <v>7000000</v>
      </c>
      <c r="O451" s="22">
        <v>7000000</v>
      </c>
      <c r="P451" s="22">
        <v>7000000</v>
      </c>
      <c r="Q451" s="22">
        <v>7000000</v>
      </c>
      <c r="R451" s="22">
        <v>7000000</v>
      </c>
      <c r="S451" s="22">
        <v>7000000</v>
      </c>
      <c r="T451" s="22">
        <v>7000000</v>
      </c>
      <c r="U451" s="22">
        <f t="shared" si="144"/>
        <v>7000000</v>
      </c>
      <c r="V451" s="24">
        <f t="shared" si="133"/>
        <v>91000000</v>
      </c>
      <c r="W451" s="17">
        <f>SUM(V451)</f>
        <v>91000000</v>
      </c>
    </row>
    <row r="452" spans="1:23" x14ac:dyDescent="0.25">
      <c r="A452" s="59" t="s">
        <v>216</v>
      </c>
      <c r="B452" s="59"/>
      <c r="C452" s="60"/>
      <c r="D452" s="63">
        <v>0</v>
      </c>
      <c r="E452" s="65" t="s">
        <v>175</v>
      </c>
      <c r="F452" s="56">
        <v>144</v>
      </c>
      <c r="G452" s="56" t="s">
        <v>127</v>
      </c>
      <c r="H452" s="107">
        <v>4858150</v>
      </c>
      <c r="I452" s="22">
        <v>0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2">
        <v>2000000</v>
      </c>
      <c r="R452" s="22">
        <v>2000000</v>
      </c>
      <c r="S452" s="22">
        <v>2000000</v>
      </c>
      <c r="T452" s="22">
        <v>0</v>
      </c>
      <c r="U452" s="22">
        <f t="shared" ref="U452:U453" si="153">(I452+J452+K452+L452+M452+N452+O452+P452+Q452+R452+S452+T452)/12</f>
        <v>500000</v>
      </c>
      <c r="V452" s="24">
        <f t="shared" ref="V452:V453" si="154">SUM(I452:U452)</f>
        <v>6500000</v>
      </c>
      <c r="W452" s="68">
        <f>SUM(V452,V453)</f>
        <v>6500000</v>
      </c>
    </row>
    <row r="453" spans="1:23" x14ac:dyDescent="0.25">
      <c r="A453" s="61"/>
      <c r="B453" s="61"/>
      <c r="C453" s="62"/>
      <c r="D453" s="64"/>
      <c r="E453" s="66"/>
      <c r="F453" s="56">
        <v>232</v>
      </c>
      <c r="G453" s="56" t="s">
        <v>31</v>
      </c>
      <c r="H453" s="108"/>
      <c r="I453" s="22">
        <v>0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>
        <v>0</v>
      </c>
      <c r="T453" s="22">
        <v>0</v>
      </c>
      <c r="U453" s="22">
        <v>0</v>
      </c>
      <c r="V453" s="22">
        <v>0</v>
      </c>
      <c r="W453" s="58"/>
    </row>
  </sheetData>
  <mergeCells count="789">
    <mergeCell ref="H126:H129"/>
    <mergeCell ref="W126:W129"/>
    <mergeCell ref="A130:C133"/>
    <mergeCell ref="D130:D133"/>
    <mergeCell ref="E130:E133"/>
    <mergeCell ref="H130:H133"/>
    <mergeCell ref="W130:W133"/>
    <mergeCell ref="A134:C137"/>
    <mergeCell ref="D134:D137"/>
    <mergeCell ref="E134:E137"/>
    <mergeCell ref="H134:H137"/>
    <mergeCell ref="W134:W137"/>
    <mergeCell ref="A305:C306"/>
    <mergeCell ref="D305:D306"/>
    <mergeCell ref="E305:E306"/>
    <mergeCell ref="H305:H306"/>
    <mergeCell ref="W305:W306"/>
    <mergeCell ref="A307:C308"/>
    <mergeCell ref="D307:D308"/>
    <mergeCell ref="E307:E308"/>
    <mergeCell ref="H307:H308"/>
    <mergeCell ref="W307:W308"/>
    <mergeCell ref="W452:W453"/>
    <mergeCell ref="H452:H453"/>
    <mergeCell ref="E452:E453"/>
    <mergeCell ref="A452:C453"/>
    <mergeCell ref="D452:D453"/>
    <mergeCell ref="A449:C450"/>
    <mergeCell ref="D449:D450"/>
    <mergeCell ref="E449:E450"/>
    <mergeCell ref="H449:H450"/>
    <mergeCell ref="W449:W450"/>
    <mergeCell ref="A451:C451"/>
    <mergeCell ref="A429:C430"/>
    <mergeCell ref="E429:E430"/>
    <mergeCell ref="H429:H430"/>
    <mergeCell ref="D429:D430"/>
    <mergeCell ref="W429:W430"/>
    <mergeCell ref="A431:C432"/>
    <mergeCell ref="E431:E432"/>
    <mergeCell ref="D431:D432"/>
    <mergeCell ref="H431:H432"/>
    <mergeCell ref="W431:W432"/>
    <mergeCell ref="H447:H448"/>
    <mergeCell ref="W447:W448"/>
    <mergeCell ref="A435:C436"/>
    <mergeCell ref="D435:D436"/>
    <mergeCell ref="H435:H436"/>
    <mergeCell ref="W435:W436"/>
    <mergeCell ref="A437:C438"/>
    <mergeCell ref="E435:E436"/>
    <mergeCell ref="A1:W1"/>
    <mergeCell ref="A2:W2"/>
    <mergeCell ref="W37:W40"/>
    <mergeCell ref="W41:W44"/>
    <mergeCell ref="A403:C404"/>
    <mergeCell ref="A405:C406"/>
    <mergeCell ref="A407:C408"/>
    <mergeCell ref="A409:C410"/>
    <mergeCell ref="A411:C412"/>
    <mergeCell ref="D425:D426"/>
    <mergeCell ref="H425:H426"/>
    <mergeCell ref="W425:W426"/>
    <mergeCell ref="D423:D424"/>
    <mergeCell ref="H423:H424"/>
    <mergeCell ref="W423:W424"/>
    <mergeCell ref="E423:E424"/>
    <mergeCell ref="E425:E426"/>
    <mergeCell ref="D409:D410"/>
    <mergeCell ref="H409:H410"/>
    <mergeCell ref="W409:W410"/>
    <mergeCell ref="D407:D408"/>
    <mergeCell ref="H407:H408"/>
    <mergeCell ref="W407:W408"/>
    <mergeCell ref="E407:E408"/>
    <mergeCell ref="E409:E410"/>
    <mergeCell ref="E427:E428"/>
    <mergeCell ref="A423:C424"/>
    <mergeCell ref="A425:C426"/>
    <mergeCell ref="A427:C428"/>
    <mergeCell ref="D427:D428"/>
    <mergeCell ref="D419:D420"/>
    <mergeCell ref="H419:H420"/>
    <mergeCell ref="W419:W420"/>
    <mergeCell ref="D411:D412"/>
    <mergeCell ref="H411:H412"/>
    <mergeCell ref="W411:W412"/>
    <mergeCell ref="E411:E412"/>
    <mergeCell ref="E419:E420"/>
    <mergeCell ref="E421:E422"/>
    <mergeCell ref="A419:C420"/>
    <mergeCell ref="A421:C422"/>
    <mergeCell ref="H427:H428"/>
    <mergeCell ref="W427:W428"/>
    <mergeCell ref="D421:D422"/>
    <mergeCell ref="H421:H422"/>
    <mergeCell ref="W421:W422"/>
    <mergeCell ref="D399:D400"/>
    <mergeCell ref="H399:H400"/>
    <mergeCell ref="W399:W400"/>
    <mergeCell ref="D403:D404"/>
    <mergeCell ref="H403:H404"/>
    <mergeCell ref="W403:W404"/>
    <mergeCell ref="D405:D406"/>
    <mergeCell ref="H405:H406"/>
    <mergeCell ref="W405:W406"/>
    <mergeCell ref="D401:D402"/>
    <mergeCell ref="H401:H402"/>
    <mergeCell ref="W401:W402"/>
    <mergeCell ref="E403:E404"/>
    <mergeCell ref="E405:E406"/>
    <mergeCell ref="A387:C388"/>
    <mergeCell ref="D387:D388"/>
    <mergeCell ref="W387:W388"/>
    <mergeCell ref="A389:C390"/>
    <mergeCell ref="D389:D390"/>
    <mergeCell ref="W389:W390"/>
    <mergeCell ref="H387:H388"/>
    <mergeCell ref="H389:H390"/>
    <mergeCell ref="A383:C384"/>
    <mergeCell ref="D383:D384"/>
    <mergeCell ref="W383:W384"/>
    <mergeCell ref="A385:C386"/>
    <mergeCell ref="D385:D386"/>
    <mergeCell ref="W385:W386"/>
    <mergeCell ref="H383:H384"/>
    <mergeCell ref="H385:H386"/>
    <mergeCell ref="E383:E384"/>
    <mergeCell ref="E385:E386"/>
    <mergeCell ref="E387:E388"/>
    <mergeCell ref="E389:E390"/>
    <mergeCell ref="A401:C402"/>
    <mergeCell ref="A395:C396"/>
    <mergeCell ref="D395:D396"/>
    <mergeCell ref="W395:W396"/>
    <mergeCell ref="H395:H396"/>
    <mergeCell ref="D397:D398"/>
    <mergeCell ref="H397:H398"/>
    <mergeCell ref="W397:W398"/>
    <mergeCell ref="A391:C392"/>
    <mergeCell ref="D391:D392"/>
    <mergeCell ref="W391:W392"/>
    <mergeCell ref="A393:C394"/>
    <mergeCell ref="D393:D394"/>
    <mergeCell ref="W393:W394"/>
    <mergeCell ref="H391:H392"/>
    <mergeCell ref="H393:H394"/>
    <mergeCell ref="A397:C398"/>
    <mergeCell ref="A399:C400"/>
    <mergeCell ref="E391:E392"/>
    <mergeCell ref="E393:E394"/>
    <mergeCell ref="E395:E396"/>
    <mergeCell ref="E397:E398"/>
    <mergeCell ref="E399:E400"/>
    <mergeCell ref="E401:E402"/>
    <mergeCell ref="A379:C380"/>
    <mergeCell ref="D379:D380"/>
    <mergeCell ref="W379:W380"/>
    <mergeCell ref="A381:C382"/>
    <mergeCell ref="D381:D382"/>
    <mergeCell ref="W381:W382"/>
    <mergeCell ref="H379:H380"/>
    <mergeCell ref="H381:H382"/>
    <mergeCell ref="E379:E380"/>
    <mergeCell ref="E381:E382"/>
    <mergeCell ref="A375:C376"/>
    <mergeCell ref="D375:D376"/>
    <mergeCell ref="W375:W376"/>
    <mergeCell ref="A377:C378"/>
    <mergeCell ref="D377:D378"/>
    <mergeCell ref="W377:W378"/>
    <mergeCell ref="H375:H376"/>
    <mergeCell ref="H377:H378"/>
    <mergeCell ref="E375:E376"/>
    <mergeCell ref="E377:E378"/>
    <mergeCell ref="A371:C372"/>
    <mergeCell ref="D371:D372"/>
    <mergeCell ref="W371:W372"/>
    <mergeCell ref="A373:C374"/>
    <mergeCell ref="D373:D374"/>
    <mergeCell ref="W373:W374"/>
    <mergeCell ref="H371:H372"/>
    <mergeCell ref="H373:H374"/>
    <mergeCell ref="E371:E372"/>
    <mergeCell ref="E373:E374"/>
    <mergeCell ref="A367:C368"/>
    <mergeCell ref="D367:D368"/>
    <mergeCell ref="W367:W368"/>
    <mergeCell ref="A369:C370"/>
    <mergeCell ref="D369:D370"/>
    <mergeCell ref="W369:W370"/>
    <mergeCell ref="H367:H368"/>
    <mergeCell ref="H369:H370"/>
    <mergeCell ref="A363:C364"/>
    <mergeCell ref="D363:D364"/>
    <mergeCell ref="W363:W364"/>
    <mergeCell ref="A365:C366"/>
    <mergeCell ref="D365:D366"/>
    <mergeCell ref="W365:W366"/>
    <mergeCell ref="H363:H364"/>
    <mergeCell ref="H365:H366"/>
    <mergeCell ref="E363:E364"/>
    <mergeCell ref="E365:E366"/>
    <mergeCell ref="E367:E368"/>
    <mergeCell ref="E369:E370"/>
    <mergeCell ref="A359:C360"/>
    <mergeCell ref="D359:D360"/>
    <mergeCell ref="W359:W360"/>
    <mergeCell ref="A361:C362"/>
    <mergeCell ref="D361:D362"/>
    <mergeCell ref="W361:W362"/>
    <mergeCell ref="H359:H360"/>
    <mergeCell ref="H361:H362"/>
    <mergeCell ref="A355:C356"/>
    <mergeCell ref="D355:D356"/>
    <mergeCell ref="W355:W356"/>
    <mergeCell ref="A357:C358"/>
    <mergeCell ref="D357:D358"/>
    <mergeCell ref="W357:W358"/>
    <mergeCell ref="H355:H356"/>
    <mergeCell ref="H357:H358"/>
    <mergeCell ref="E355:E356"/>
    <mergeCell ref="E357:E358"/>
    <mergeCell ref="E359:E360"/>
    <mergeCell ref="E361:E362"/>
    <mergeCell ref="A351:C352"/>
    <mergeCell ref="D351:D352"/>
    <mergeCell ref="W351:W352"/>
    <mergeCell ref="A353:C354"/>
    <mergeCell ref="D353:D354"/>
    <mergeCell ref="W353:W354"/>
    <mergeCell ref="H351:H352"/>
    <mergeCell ref="H353:H354"/>
    <mergeCell ref="A347:C348"/>
    <mergeCell ref="D347:D348"/>
    <mergeCell ref="W347:W348"/>
    <mergeCell ref="A349:C350"/>
    <mergeCell ref="D349:D350"/>
    <mergeCell ref="W349:W350"/>
    <mergeCell ref="H347:H348"/>
    <mergeCell ref="H349:H350"/>
    <mergeCell ref="E347:E348"/>
    <mergeCell ref="E349:E350"/>
    <mergeCell ref="E351:E352"/>
    <mergeCell ref="E353:E354"/>
    <mergeCell ref="A343:C344"/>
    <mergeCell ref="D343:D344"/>
    <mergeCell ref="W343:W344"/>
    <mergeCell ref="A345:C346"/>
    <mergeCell ref="D345:D346"/>
    <mergeCell ref="W345:W346"/>
    <mergeCell ref="H343:H344"/>
    <mergeCell ref="H345:H346"/>
    <mergeCell ref="E343:E344"/>
    <mergeCell ref="E345:E346"/>
    <mergeCell ref="A339:C340"/>
    <mergeCell ref="D339:D340"/>
    <mergeCell ref="W339:W340"/>
    <mergeCell ref="A341:C342"/>
    <mergeCell ref="D341:D342"/>
    <mergeCell ref="W341:W342"/>
    <mergeCell ref="H339:H340"/>
    <mergeCell ref="H341:H342"/>
    <mergeCell ref="A337:C338"/>
    <mergeCell ref="D337:D338"/>
    <mergeCell ref="W337:W338"/>
    <mergeCell ref="H337:H338"/>
    <mergeCell ref="E337:E338"/>
    <mergeCell ref="E339:E340"/>
    <mergeCell ref="E341:E342"/>
    <mergeCell ref="A335:C336"/>
    <mergeCell ref="D335:D336"/>
    <mergeCell ref="W335:W336"/>
    <mergeCell ref="H335:H336"/>
    <mergeCell ref="E335:E336"/>
    <mergeCell ref="A331:C332"/>
    <mergeCell ref="D331:D332"/>
    <mergeCell ref="W331:W332"/>
    <mergeCell ref="A333:C334"/>
    <mergeCell ref="D333:D334"/>
    <mergeCell ref="W333:W334"/>
    <mergeCell ref="H331:H332"/>
    <mergeCell ref="H333:H334"/>
    <mergeCell ref="A327:C328"/>
    <mergeCell ref="D327:D328"/>
    <mergeCell ref="W327:W328"/>
    <mergeCell ref="A329:C330"/>
    <mergeCell ref="D329:D330"/>
    <mergeCell ref="W329:W330"/>
    <mergeCell ref="H327:H328"/>
    <mergeCell ref="H329:H330"/>
    <mergeCell ref="E327:E328"/>
    <mergeCell ref="E329:E330"/>
    <mergeCell ref="E331:E332"/>
    <mergeCell ref="E333:E334"/>
    <mergeCell ref="A325:C326"/>
    <mergeCell ref="D325:D326"/>
    <mergeCell ref="W325:W326"/>
    <mergeCell ref="H325:H326"/>
    <mergeCell ref="A321:C322"/>
    <mergeCell ref="D321:D322"/>
    <mergeCell ref="W321:W322"/>
    <mergeCell ref="A323:C324"/>
    <mergeCell ref="D323:D324"/>
    <mergeCell ref="W323:W324"/>
    <mergeCell ref="H321:H322"/>
    <mergeCell ref="H323:H324"/>
    <mergeCell ref="E321:E322"/>
    <mergeCell ref="E323:E324"/>
    <mergeCell ref="E325:E326"/>
    <mergeCell ref="A317:C318"/>
    <mergeCell ref="D317:D318"/>
    <mergeCell ref="W317:W318"/>
    <mergeCell ref="A319:C320"/>
    <mergeCell ref="D319:D320"/>
    <mergeCell ref="W319:W320"/>
    <mergeCell ref="H317:H318"/>
    <mergeCell ref="H319:H320"/>
    <mergeCell ref="A315:C316"/>
    <mergeCell ref="D315:D316"/>
    <mergeCell ref="W315:W316"/>
    <mergeCell ref="H315:H316"/>
    <mergeCell ref="E319:E320"/>
    <mergeCell ref="A309:C310"/>
    <mergeCell ref="D309:D310"/>
    <mergeCell ref="W309:W310"/>
    <mergeCell ref="H309:H310"/>
    <mergeCell ref="A311:C312"/>
    <mergeCell ref="D311:D312"/>
    <mergeCell ref="W311:W312"/>
    <mergeCell ref="A313:C314"/>
    <mergeCell ref="D313:D314"/>
    <mergeCell ref="W313:W314"/>
    <mergeCell ref="H311:H312"/>
    <mergeCell ref="H313:H314"/>
    <mergeCell ref="E309:E310"/>
    <mergeCell ref="E311:E312"/>
    <mergeCell ref="E313:E314"/>
    <mergeCell ref="A303:C304"/>
    <mergeCell ref="D303:D304"/>
    <mergeCell ref="H303:H304"/>
    <mergeCell ref="W303:W304"/>
    <mergeCell ref="A301:C302"/>
    <mergeCell ref="D301:D302"/>
    <mergeCell ref="H301:H302"/>
    <mergeCell ref="W301:W302"/>
    <mergeCell ref="E301:E302"/>
    <mergeCell ref="E303:E304"/>
    <mergeCell ref="A297:C298"/>
    <mergeCell ref="D297:D298"/>
    <mergeCell ref="H297:H298"/>
    <mergeCell ref="W297:W298"/>
    <mergeCell ref="A299:C300"/>
    <mergeCell ref="D299:D300"/>
    <mergeCell ref="H299:H300"/>
    <mergeCell ref="W299:W300"/>
    <mergeCell ref="A293:C294"/>
    <mergeCell ref="D293:D294"/>
    <mergeCell ref="H293:H294"/>
    <mergeCell ref="W293:W294"/>
    <mergeCell ref="A295:C296"/>
    <mergeCell ref="D295:D296"/>
    <mergeCell ref="H295:H296"/>
    <mergeCell ref="W295:W296"/>
    <mergeCell ref="E293:E294"/>
    <mergeCell ref="E295:E296"/>
    <mergeCell ref="E297:E298"/>
    <mergeCell ref="E299:E300"/>
    <mergeCell ref="A289:C290"/>
    <mergeCell ref="D289:D290"/>
    <mergeCell ref="H289:H290"/>
    <mergeCell ref="W289:W290"/>
    <mergeCell ref="A291:C292"/>
    <mergeCell ref="D291:D292"/>
    <mergeCell ref="H291:H292"/>
    <mergeCell ref="W291:W292"/>
    <mergeCell ref="A285:C286"/>
    <mergeCell ref="D285:D286"/>
    <mergeCell ref="H285:H286"/>
    <mergeCell ref="W285:W286"/>
    <mergeCell ref="A287:C288"/>
    <mergeCell ref="D287:D288"/>
    <mergeCell ref="H287:H288"/>
    <mergeCell ref="W287:W288"/>
    <mergeCell ref="E285:E286"/>
    <mergeCell ref="E287:E288"/>
    <mergeCell ref="E289:E290"/>
    <mergeCell ref="E291:E292"/>
    <mergeCell ref="A281:C282"/>
    <mergeCell ref="D281:D282"/>
    <mergeCell ref="H281:H282"/>
    <mergeCell ref="W281:W282"/>
    <mergeCell ref="A283:C284"/>
    <mergeCell ref="D283:D284"/>
    <mergeCell ref="H283:H284"/>
    <mergeCell ref="W283:W284"/>
    <mergeCell ref="A277:C278"/>
    <mergeCell ref="D277:D278"/>
    <mergeCell ref="H277:H278"/>
    <mergeCell ref="W277:W278"/>
    <mergeCell ref="A279:C280"/>
    <mergeCell ref="D279:D280"/>
    <mergeCell ref="H279:H280"/>
    <mergeCell ref="W279:W280"/>
    <mergeCell ref="E277:E278"/>
    <mergeCell ref="E279:E280"/>
    <mergeCell ref="E281:E282"/>
    <mergeCell ref="E283:E284"/>
    <mergeCell ref="A275:C276"/>
    <mergeCell ref="D275:D276"/>
    <mergeCell ref="H275:H276"/>
    <mergeCell ref="W275:W276"/>
    <mergeCell ref="A271:C272"/>
    <mergeCell ref="D271:D272"/>
    <mergeCell ref="H271:H272"/>
    <mergeCell ref="W271:W272"/>
    <mergeCell ref="A273:C274"/>
    <mergeCell ref="D273:D274"/>
    <mergeCell ref="H273:H274"/>
    <mergeCell ref="W273:W274"/>
    <mergeCell ref="E271:E272"/>
    <mergeCell ref="E273:E274"/>
    <mergeCell ref="E275:E276"/>
    <mergeCell ref="A267:C268"/>
    <mergeCell ref="D267:D268"/>
    <mergeCell ref="H267:H268"/>
    <mergeCell ref="W267:W268"/>
    <mergeCell ref="A269:C270"/>
    <mergeCell ref="D269:D270"/>
    <mergeCell ref="H269:H270"/>
    <mergeCell ref="W269:W270"/>
    <mergeCell ref="A259:C262"/>
    <mergeCell ref="D259:D262"/>
    <mergeCell ref="H259:H262"/>
    <mergeCell ref="W259:W262"/>
    <mergeCell ref="A263:C266"/>
    <mergeCell ref="D263:D266"/>
    <mergeCell ref="H263:H266"/>
    <mergeCell ref="W263:W266"/>
    <mergeCell ref="E259:E262"/>
    <mergeCell ref="E263:E266"/>
    <mergeCell ref="E267:E268"/>
    <mergeCell ref="E269:E270"/>
    <mergeCell ref="A251:C254"/>
    <mergeCell ref="D251:D254"/>
    <mergeCell ref="H251:H254"/>
    <mergeCell ref="W251:W254"/>
    <mergeCell ref="A255:C258"/>
    <mergeCell ref="D255:D258"/>
    <mergeCell ref="H255:H258"/>
    <mergeCell ref="W255:W258"/>
    <mergeCell ref="A248:C250"/>
    <mergeCell ref="D248:D250"/>
    <mergeCell ref="H248:H250"/>
    <mergeCell ref="W248:W250"/>
    <mergeCell ref="E248:E250"/>
    <mergeCell ref="E251:E254"/>
    <mergeCell ref="E255:E258"/>
    <mergeCell ref="A244:C247"/>
    <mergeCell ref="D244:D247"/>
    <mergeCell ref="H244:H247"/>
    <mergeCell ref="W244:W247"/>
    <mergeCell ref="A236:C239"/>
    <mergeCell ref="D236:D239"/>
    <mergeCell ref="H236:H239"/>
    <mergeCell ref="W236:W239"/>
    <mergeCell ref="A240:C243"/>
    <mergeCell ref="D240:D243"/>
    <mergeCell ref="H240:H243"/>
    <mergeCell ref="W240:W243"/>
    <mergeCell ref="E236:E239"/>
    <mergeCell ref="E240:E243"/>
    <mergeCell ref="E244:E247"/>
    <mergeCell ref="A228:C231"/>
    <mergeCell ref="D228:D231"/>
    <mergeCell ref="H228:H231"/>
    <mergeCell ref="W228:W231"/>
    <mergeCell ref="A232:C235"/>
    <mergeCell ref="D232:D235"/>
    <mergeCell ref="H232:H235"/>
    <mergeCell ref="W232:W235"/>
    <mergeCell ref="A220:C223"/>
    <mergeCell ref="D220:D223"/>
    <mergeCell ref="H220:H223"/>
    <mergeCell ref="W220:W223"/>
    <mergeCell ref="A224:C227"/>
    <mergeCell ref="D224:D227"/>
    <mergeCell ref="H224:H227"/>
    <mergeCell ref="W224:W227"/>
    <mergeCell ref="E220:E223"/>
    <mergeCell ref="E224:E227"/>
    <mergeCell ref="E228:E231"/>
    <mergeCell ref="E232:E235"/>
    <mergeCell ref="A216:C219"/>
    <mergeCell ref="D216:D219"/>
    <mergeCell ref="H216:H219"/>
    <mergeCell ref="W216:W219"/>
    <mergeCell ref="A208:C211"/>
    <mergeCell ref="D208:D211"/>
    <mergeCell ref="H208:H211"/>
    <mergeCell ref="W208:W211"/>
    <mergeCell ref="A212:C215"/>
    <mergeCell ref="D212:D215"/>
    <mergeCell ref="H212:H215"/>
    <mergeCell ref="W212:W215"/>
    <mergeCell ref="E208:E211"/>
    <mergeCell ref="E212:E215"/>
    <mergeCell ref="E216:E219"/>
    <mergeCell ref="A204:C207"/>
    <mergeCell ref="D204:D207"/>
    <mergeCell ref="H204:H207"/>
    <mergeCell ref="W204:W207"/>
    <mergeCell ref="A199:C203"/>
    <mergeCell ref="D199:D203"/>
    <mergeCell ref="A190:C193"/>
    <mergeCell ref="D190:D193"/>
    <mergeCell ref="H190:H193"/>
    <mergeCell ref="W190:W193"/>
    <mergeCell ref="A194:C198"/>
    <mergeCell ref="D194:D198"/>
    <mergeCell ref="H194:H198"/>
    <mergeCell ref="W194:W198"/>
    <mergeCell ref="E190:E193"/>
    <mergeCell ref="E194:E198"/>
    <mergeCell ref="E199:E203"/>
    <mergeCell ref="E204:E207"/>
    <mergeCell ref="H199:H203"/>
    <mergeCell ref="W199:W203"/>
    <mergeCell ref="A182:C185"/>
    <mergeCell ref="D182:D185"/>
    <mergeCell ref="H182:H185"/>
    <mergeCell ref="W182:W185"/>
    <mergeCell ref="A186:C189"/>
    <mergeCell ref="D186:D189"/>
    <mergeCell ref="H186:H189"/>
    <mergeCell ref="W186:W189"/>
    <mergeCell ref="A178:C181"/>
    <mergeCell ref="D178:D181"/>
    <mergeCell ref="H178:H181"/>
    <mergeCell ref="W178:W181"/>
    <mergeCell ref="E178:E181"/>
    <mergeCell ref="E182:E185"/>
    <mergeCell ref="E186:E189"/>
    <mergeCell ref="A174:C177"/>
    <mergeCell ref="D174:D177"/>
    <mergeCell ref="H174:H177"/>
    <mergeCell ref="W174:W177"/>
    <mergeCell ref="A162:C165"/>
    <mergeCell ref="D162:D165"/>
    <mergeCell ref="H162:H165"/>
    <mergeCell ref="W162:W165"/>
    <mergeCell ref="A170:C173"/>
    <mergeCell ref="D170:D173"/>
    <mergeCell ref="H170:H173"/>
    <mergeCell ref="W170:W173"/>
    <mergeCell ref="E162:E165"/>
    <mergeCell ref="E170:E173"/>
    <mergeCell ref="E174:E177"/>
    <mergeCell ref="A166:C169"/>
    <mergeCell ref="D166:D169"/>
    <mergeCell ref="E166:E169"/>
    <mergeCell ref="H166:H169"/>
    <mergeCell ref="A154:C157"/>
    <mergeCell ref="D154:D157"/>
    <mergeCell ref="H154:H157"/>
    <mergeCell ref="W154:W157"/>
    <mergeCell ref="A158:C161"/>
    <mergeCell ref="D158:D161"/>
    <mergeCell ref="H158:H161"/>
    <mergeCell ref="W158:W161"/>
    <mergeCell ref="E154:E157"/>
    <mergeCell ref="E158:E161"/>
    <mergeCell ref="A146:C149"/>
    <mergeCell ref="D146:D149"/>
    <mergeCell ref="H146:H149"/>
    <mergeCell ref="W146:W149"/>
    <mergeCell ref="A150:C153"/>
    <mergeCell ref="D150:D153"/>
    <mergeCell ref="H150:H153"/>
    <mergeCell ref="W150:W153"/>
    <mergeCell ref="D142:D145"/>
    <mergeCell ref="A142:C145"/>
    <mergeCell ref="H142:H145"/>
    <mergeCell ref="W142:W145"/>
    <mergeCell ref="E142:E145"/>
    <mergeCell ref="E146:E149"/>
    <mergeCell ref="E150:E153"/>
    <mergeCell ref="D110:D113"/>
    <mergeCell ref="A138:C141"/>
    <mergeCell ref="H138:H141"/>
    <mergeCell ref="W138:W141"/>
    <mergeCell ref="D118:D121"/>
    <mergeCell ref="A118:C121"/>
    <mergeCell ref="H118:H121"/>
    <mergeCell ref="D114:D117"/>
    <mergeCell ref="A114:C117"/>
    <mergeCell ref="H114:H117"/>
    <mergeCell ref="W114:W117"/>
    <mergeCell ref="E114:E117"/>
    <mergeCell ref="E118:E121"/>
    <mergeCell ref="E138:E141"/>
    <mergeCell ref="W118:W121"/>
    <mergeCell ref="D138:D141"/>
    <mergeCell ref="A122:C125"/>
    <mergeCell ref="D122:D125"/>
    <mergeCell ref="E122:E125"/>
    <mergeCell ref="H122:H125"/>
    <mergeCell ref="W122:W125"/>
    <mergeCell ref="A126:C129"/>
    <mergeCell ref="D126:D129"/>
    <mergeCell ref="E126:E129"/>
    <mergeCell ref="D93:D96"/>
    <mergeCell ref="A93:C96"/>
    <mergeCell ref="H93:H96"/>
    <mergeCell ref="W93:W96"/>
    <mergeCell ref="E93:E96"/>
    <mergeCell ref="A110:C113"/>
    <mergeCell ref="H110:H113"/>
    <mergeCell ref="W110:W113"/>
    <mergeCell ref="A105:C109"/>
    <mergeCell ref="D105:D109"/>
    <mergeCell ref="H105:H109"/>
    <mergeCell ref="W105:W109"/>
    <mergeCell ref="W97:W100"/>
    <mergeCell ref="A101:C104"/>
    <mergeCell ref="D101:D104"/>
    <mergeCell ref="H101:H104"/>
    <mergeCell ref="W101:W104"/>
    <mergeCell ref="D97:D100"/>
    <mergeCell ref="A97:C100"/>
    <mergeCell ref="H97:H100"/>
    <mergeCell ref="E97:E100"/>
    <mergeCell ref="E101:E104"/>
    <mergeCell ref="E105:E109"/>
    <mergeCell ref="E110:E113"/>
    <mergeCell ref="A89:C92"/>
    <mergeCell ref="H89:H92"/>
    <mergeCell ref="W89:W92"/>
    <mergeCell ref="A85:C88"/>
    <mergeCell ref="D85:D88"/>
    <mergeCell ref="H85:H88"/>
    <mergeCell ref="W85:W88"/>
    <mergeCell ref="E85:E88"/>
    <mergeCell ref="E89:E92"/>
    <mergeCell ref="H61:H64"/>
    <mergeCell ref="W61:W64"/>
    <mergeCell ref="E61:E64"/>
    <mergeCell ref="E65:E68"/>
    <mergeCell ref="E69:E72"/>
    <mergeCell ref="A81:C84"/>
    <mergeCell ref="D81:D84"/>
    <mergeCell ref="H81:H84"/>
    <mergeCell ref="W81:W84"/>
    <mergeCell ref="A77:C80"/>
    <mergeCell ref="D77:D80"/>
    <mergeCell ref="H77:H80"/>
    <mergeCell ref="W77:W80"/>
    <mergeCell ref="D73:D76"/>
    <mergeCell ref="A73:C76"/>
    <mergeCell ref="H73:H76"/>
    <mergeCell ref="W73:W76"/>
    <mergeCell ref="E73:E76"/>
    <mergeCell ref="E77:E80"/>
    <mergeCell ref="E81:E84"/>
    <mergeCell ref="A33:C36"/>
    <mergeCell ref="A37:C40"/>
    <mergeCell ref="A41:C44"/>
    <mergeCell ref="A3:C3"/>
    <mergeCell ref="D4:D9"/>
    <mergeCell ref="H4:H9"/>
    <mergeCell ref="A4:C9"/>
    <mergeCell ref="D37:D40"/>
    <mergeCell ref="H37:H40"/>
    <mergeCell ref="D33:D36"/>
    <mergeCell ref="H33:H36"/>
    <mergeCell ref="D41:D44"/>
    <mergeCell ref="H41:H44"/>
    <mergeCell ref="E4:E9"/>
    <mergeCell ref="E10:E15"/>
    <mergeCell ref="E16:E20"/>
    <mergeCell ref="E21:E24"/>
    <mergeCell ref="E25:E28"/>
    <mergeCell ref="E29:E32"/>
    <mergeCell ref="E33:E36"/>
    <mergeCell ref="E37:E40"/>
    <mergeCell ref="E41:E44"/>
    <mergeCell ref="A10:C15"/>
    <mergeCell ref="D10:D15"/>
    <mergeCell ref="H10:H15"/>
    <mergeCell ref="W10:W15"/>
    <mergeCell ref="A29:C32"/>
    <mergeCell ref="D29:D32"/>
    <mergeCell ref="H29:H32"/>
    <mergeCell ref="W29:W32"/>
    <mergeCell ref="D16:D20"/>
    <mergeCell ref="H16:H20"/>
    <mergeCell ref="W16:W20"/>
    <mergeCell ref="A21:C24"/>
    <mergeCell ref="H21:H24"/>
    <mergeCell ref="W21:W24"/>
    <mergeCell ref="D21:D24"/>
    <mergeCell ref="A16:C20"/>
    <mergeCell ref="A25:C28"/>
    <mergeCell ref="W33:W36"/>
    <mergeCell ref="D25:D28"/>
    <mergeCell ref="H25:H28"/>
    <mergeCell ref="W25:W28"/>
    <mergeCell ref="H49:H52"/>
    <mergeCell ref="D49:D52"/>
    <mergeCell ref="D69:D72"/>
    <mergeCell ref="D89:D92"/>
    <mergeCell ref="W4:W9"/>
    <mergeCell ref="D57:D60"/>
    <mergeCell ref="H57:H60"/>
    <mergeCell ref="W57:W60"/>
    <mergeCell ref="H53:H56"/>
    <mergeCell ref="W53:W56"/>
    <mergeCell ref="D53:D56"/>
    <mergeCell ref="W49:W52"/>
    <mergeCell ref="E49:E52"/>
    <mergeCell ref="E53:E56"/>
    <mergeCell ref="E57:E60"/>
    <mergeCell ref="H69:H72"/>
    <mergeCell ref="W69:W72"/>
    <mergeCell ref="D65:D68"/>
    <mergeCell ref="H65:H68"/>
    <mergeCell ref="W65:W68"/>
    <mergeCell ref="A45:C48"/>
    <mergeCell ref="D45:D48"/>
    <mergeCell ref="E45:E48"/>
    <mergeCell ref="H45:H48"/>
    <mergeCell ref="W45:W48"/>
    <mergeCell ref="A433:C434"/>
    <mergeCell ref="D433:D434"/>
    <mergeCell ref="E433:E434"/>
    <mergeCell ref="H433:H434"/>
    <mergeCell ref="W433:W434"/>
    <mergeCell ref="A447:C448"/>
    <mergeCell ref="D447:D448"/>
    <mergeCell ref="E447:E448"/>
    <mergeCell ref="E315:E316"/>
    <mergeCell ref="E317:E318"/>
    <mergeCell ref="H441:H442"/>
    <mergeCell ref="A49:C52"/>
    <mergeCell ref="A57:C60"/>
    <mergeCell ref="A53:C56"/>
    <mergeCell ref="A69:C72"/>
    <mergeCell ref="A65:C68"/>
    <mergeCell ref="D61:D64"/>
    <mergeCell ref="A61:C64"/>
    <mergeCell ref="W441:W442"/>
    <mergeCell ref="A443:C444"/>
    <mergeCell ref="D443:D444"/>
    <mergeCell ref="E443:E444"/>
    <mergeCell ref="H443:H444"/>
    <mergeCell ref="W443:W444"/>
    <mergeCell ref="D437:D438"/>
    <mergeCell ref="E437:E438"/>
    <mergeCell ref="H437:H438"/>
    <mergeCell ref="W437:W438"/>
    <mergeCell ref="A439:C440"/>
    <mergeCell ref="D439:D440"/>
    <mergeCell ref="E439:E440"/>
    <mergeCell ref="H439:H440"/>
    <mergeCell ref="W439:W440"/>
    <mergeCell ref="W166:W169"/>
    <mergeCell ref="A445:C446"/>
    <mergeCell ref="D445:D446"/>
    <mergeCell ref="E445:E446"/>
    <mergeCell ref="H445:H446"/>
    <mergeCell ref="W445:W446"/>
    <mergeCell ref="A413:C414"/>
    <mergeCell ref="D413:D414"/>
    <mergeCell ref="E413:E414"/>
    <mergeCell ref="H413:H414"/>
    <mergeCell ref="W413:W414"/>
    <mergeCell ref="A415:C416"/>
    <mergeCell ref="D415:D416"/>
    <mergeCell ref="E415:E416"/>
    <mergeCell ref="H415:H416"/>
    <mergeCell ref="W415:W416"/>
    <mergeCell ref="A417:C418"/>
    <mergeCell ref="D417:D418"/>
    <mergeCell ref="E417:E418"/>
    <mergeCell ref="H417:H418"/>
    <mergeCell ref="W417:W418"/>
    <mergeCell ref="A441:C442"/>
    <mergeCell ref="D441:D442"/>
    <mergeCell ref="E441:E44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TOTAL DE INGRESOS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Cultura</cp:lastModifiedBy>
  <dcterms:created xsi:type="dcterms:W3CDTF">2020-01-14T12:21:18Z</dcterms:created>
  <dcterms:modified xsi:type="dcterms:W3CDTF">2023-01-31T23:45:12Z</dcterms:modified>
</cp:coreProperties>
</file>